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PIE\Sharepoint Files\Rent Stabilization CB-7\2026\"/>
    </mc:Choice>
  </mc:AlternateContent>
  <xr:revisionPtr revIDLastSave="0" documentId="8_{001B4CEF-2883-4872-8FFF-B810976C68FA}" xr6:coauthVersionLast="47" xr6:coauthVersionMax="47" xr10:uidLastSave="{00000000-0000-0000-0000-000000000000}"/>
  <bookViews>
    <workbookView xWindow="-110" yWindow="-110" windowWidth="19420" windowHeight="10300" xr2:uid="{5AE964D4-F6D7-4F5B-95D1-BE929BD833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I44" i="1" l="1"/>
  <c r="H44" i="1"/>
  <c r="AK76" i="1"/>
  <c r="AK75" i="1"/>
  <c r="AK74" i="1"/>
  <c r="AK73" i="1"/>
  <c r="AK72" i="1"/>
  <c r="AK71" i="1"/>
  <c r="AK70" i="1"/>
  <c r="AK67" i="1"/>
  <c r="AC76" i="1"/>
  <c r="AC75" i="1"/>
  <c r="AC74" i="1"/>
  <c r="AC73" i="1"/>
  <c r="AC72" i="1"/>
  <c r="AC71" i="1"/>
  <c r="AC70" i="1"/>
  <c r="AC67" i="1"/>
  <c r="U76" i="1"/>
  <c r="U75" i="1"/>
  <c r="U74" i="1"/>
  <c r="U73" i="1"/>
  <c r="U72" i="1"/>
  <c r="U71" i="1"/>
  <c r="U70" i="1"/>
  <c r="U67" i="1"/>
  <c r="M76" i="1"/>
  <c r="M75" i="1"/>
  <c r="M74" i="1"/>
  <c r="M73" i="1"/>
  <c r="M72" i="1"/>
  <c r="M71" i="1"/>
  <c r="M70" i="1"/>
  <c r="M67" i="1"/>
  <c r="E76" i="1"/>
  <c r="E75" i="1"/>
  <c r="E74" i="1"/>
  <c r="E73" i="1"/>
  <c r="E72" i="1"/>
  <c r="E71" i="1"/>
  <c r="E70" i="1"/>
  <c r="E67" i="1"/>
  <c r="AN76" i="1"/>
  <c r="AL76" i="1"/>
  <c r="AO76" i="1" s="1"/>
  <c r="AF76" i="1"/>
  <c r="X76" i="1"/>
  <c r="V76" i="1"/>
  <c r="Y76" i="1" s="1"/>
  <c r="P76" i="1"/>
  <c r="N76" i="1"/>
  <c r="Q76" i="1" s="1"/>
  <c r="L76" i="1"/>
  <c r="T76" i="1" s="1"/>
  <c r="K76" i="1"/>
  <c r="S76" i="1" s="1"/>
  <c r="AA76" i="1" s="1"/>
  <c r="AI76" i="1" s="1"/>
  <c r="H76" i="1"/>
  <c r="F76" i="1"/>
  <c r="I76" i="1" s="1"/>
  <c r="AN75" i="1"/>
  <c r="AL75" i="1"/>
  <c r="AO75" i="1" s="1"/>
  <c r="AF75" i="1"/>
  <c r="X75" i="1"/>
  <c r="V75" i="1"/>
  <c r="Y75" i="1" s="1"/>
  <c r="P75" i="1"/>
  <c r="N75" i="1"/>
  <c r="Q75" i="1" s="1"/>
  <c r="L75" i="1"/>
  <c r="T75" i="1" s="1"/>
  <c r="K75" i="1"/>
  <c r="S75" i="1" s="1"/>
  <c r="AA75" i="1" s="1"/>
  <c r="AI75" i="1" s="1"/>
  <c r="H75" i="1"/>
  <c r="F75" i="1"/>
  <c r="I75" i="1" s="1"/>
  <c r="AN74" i="1"/>
  <c r="AL74" i="1"/>
  <c r="AO74" i="1" s="1"/>
  <c r="AF74" i="1"/>
  <c r="X74" i="1"/>
  <c r="V74" i="1"/>
  <c r="Y74" i="1" s="1"/>
  <c r="P74" i="1"/>
  <c r="N74" i="1"/>
  <c r="Q74" i="1" s="1"/>
  <c r="L74" i="1"/>
  <c r="T74" i="1" s="1"/>
  <c r="K74" i="1"/>
  <c r="S74" i="1" s="1"/>
  <c r="AA74" i="1" s="1"/>
  <c r="AI74" i="1" s="1"/>
  <c r="H74" i="1"/>
  <c r="F74" i="1"/>
  <c r="I74" i="1" s="1"/>
  <c r="AN73" i="1"/>
  <c r="AL73" i="1"/>
  <c r="AO73" i="1" s="1"/>
  <c r="AF73" i="1"/>
  <c r="X73" i="1"/>
  <c r="V73" i="1"/>
  <c r="Y73" i="1" s="1"/>
  <c r="P73" i="1"/>
  <c r="N73" i="1"/>
  <c r="Q73" i="1" s="1"/>
  <c r="L73" i="1"/>
  <c r="T73" i="1" s="1"/>
  <c r="AB73" i="1" s="1"/>
  <c r="AJ73" i="1" s="1"/>
  <c r="K73" i="1"/>
  <c r="S73" i="1" s="1"/>
  <c r="AA73" i="1" s="1"/>
  <c r="AI73" i="1" s="1"/>
  <c r="H73" i="1"/>
  <c r="F73" i="1"/>
  <c r="I73" i="1" s="1"/>
  <c r="AN72" i="1"/>
  <c r="AL72" i="1"/>
  <c r="AO72" i="1" s="1"/>
  <c r="AF72" i="1"/>
  <c r="X72" i="1"/>
  <c r="V72" i="1"/>
  <c r="Y72" i="1" s="1"/>
  <c r="P72" i="1"/>
  <c r="N72" i="1"/>
  <c r="Q72" i="1" s="1"/>
  <c r="L72" i="1"/>
  <c r="T72" i="1" s="1"/>
  <c r="K72" i="1"/>
  <c r="S72" i="1" s="1"/>
  <c r="AA72" i="1" s="1"/>
  <c r="AI72" i="1" s="1"/>
  <c r="H72" i="1"/>
  <c r="F72" i="1"/>
  <c r="I72" i="1" s="1"/>
  <c r="AN71" i="1"/>
  <c r="AL71" i="1"/>
  <c r="AO71" i="1" s="1"/>
  <c r="AF71" i="1"/>
  <c r="X71" i="1"/>
  <c r="V71" i="1"/>
  <c r="Y71" i="1" s="1"/>
  <c r="P71" i="1"/>
  <c r="N71" i="1"/>
  <c r="Q71" i="1" s="1"/>
  <c r="L71" i="1"/>
  <c r="T71" i="1" s="1"/>
  <c r="AB71" i="1" s="1"/>
  <c r="AJ71" i="1" s="1"/>
  <c r="K71" i="1"/>
  <c r="S71" i="1" s="1"/>
  <c r="AA71" i="1" s="1"/>
  <c r="AI71" i="1" s="1"/>
  <c r="H71" i="1"/>
  <c r="F71" i="1"/>
  <c r="I71" i="1" s="1"/>
  <c r="AN70" i="1"/>
  <c r="AL70" i="1"/>
  <c r="AO70" i="1" s="1"/>
  <c r="AF70" i="1"/>
  <c r="X70" i="1"/>
  <c r="V70" i="1"/>
  <c r="Y70" i="1" s="1"/>
  <c r="P70" i="1"/>
  <c r="N70" i="1"/>
  <c r="Q70" i="1" s="1"/>
  <c r="L70" i="1"/>
  <c r="T70" i="1" s="1"/>
  <c r="K70" i="1"/>
  <c r="S70" i="1" s="1"/>
  <c r="AA70" i="1" s="1"/>
  <c r="AI70" i="1" s="1"/>
  <c r="H70" i="1"/>
  <c r="F70" i="1"/>
  <c r="I70" i="1" s="1"/>
  <c r="AN67" i="1"/>
  <c r="AF67" i="1"/>
  <c r="X67" i="1"/>
  <c r="P67" i="1"/>
  <c r="L67" i="1"/>
  <c r="T67" i="1" s="1"/>
  <c r="AB67" i="1" s="1"/>
  <c r="AJ67" i="1" s="1"/>
  <c r="K67" i="1"/>
  <c r="S67" i="1" s="1"/>
  <c r="AA67" i="1" s="1"/>
  <c r="AI67" i="1" s="1"/>
  <c r="H67" i="1"/>
  <c r="AL50" i="1"/>
  <c r="AL49" i="1"/>
  <c r="AO49" i="1" s="1"/>
  <c r="AL48" i="1"/>
  <c r="AO48" i="1" s="1"/>
  <c r="AL47" i="1"/>
  <c r="AL46" i="1"/>
  <c r="AO46" i="1" s="1"/>
  <c r="AL45" i="1"/>
  <c r="AO45" i="1" s="1"/>
  <c r="AL44" i="1"/>
  <c r="AF44" i="1"/>
  <c r="AK50" i="1"/>
  <c r="AK49" i="1"/>
  <c r="AK48" i="1"/>
  <c r="AK47" i="1"/>
  <c r="AK46" i="1"/>
  <c r="AK45" i="1"/>
  <c r="AK44" i="1"/>
  <c r="AK41" i="1"/>
  <c r="AC50" i="1"/>
  <c r="AC49" i="1"/>
  <c r="AC48" i="1"/>
  <c r="AC47" i="1"/>
  <c r="AC46" i="1"/>
  <c r="AC45" i="1"/>
  <c r="AC44" i="1"/>
  <c r="AC41" i="1"/>
  <c r="V50" i="1"/>
  <c r="Y50" i="1" s="1"/>
  <c r="V49" i="1"/>
  <c r="Y49" i="1" s="1"/>
  <c r="V48" i="1"/>
  <c r="Y48" i="1" s="1"/>
  <c r="V47" i="1"/>
  <c r="V46" i="1"/>
  <c r="Y46" i="1" s="1"/>
  <c r="V45" i="1"/>
  <c r="Y45" i="1" s="1"/>
  <c r="V44" i="1"/>
  <c r="X41" i="1"/>
  <c r="U50" i="1"/>
  <c r="U49" i="1"/>
  <c r="U48" i="1"/>
  <c r="U47" i="1"/>
  <c r="U46" i="1"/>
  <c r="U45" i="1"/>
  <c r="U44" i="1"/>
  <c r="U41" i="1"/>
  <c r="K44" i="1"/>
  <c r="S44" i="1" s="1"/>
  <c r="AA44" i="1" s="1"/>
  <c r="AI44" i="1" s="1"/>
  <c r="L44" i="1"/>
  <c r="T44" i="1" s="1"/>
  <c r="K45" i="1"/>
  <c r="S45" i="1" s="1"/>
  <c r="AA45" i="1" s="1"/>
  <c r="AI45" i="1" s="1"/>
  <c r="L45" i="1"/>
  <c r="T45" i="1" s="1"/>
  <c r="AB45" i="1" s="1"/>
  <c r="AJ45" i="1" s="1"/>
  <c r="K46" i="1"/>
  <c r="S46" i="1" s="1"/>
  <c r="AA46" i="1" s="1"/>
  <c r="AI46" i="1" s="1"/>
  <c r="L46" i="1"/>
  <c r="T46" i="1" s="1"/>
  <c r="K47" i="1"/>
  <c r="S47" i="1" s="1"/>
  <c r="AA47" i="1" s="1"/>
  <c r="AI47" i="1" s="1"/>
  <c r="L47" i="1"/>
  <c r="T47" i="1" s="1"/>
  <c r="K48" i="1"/>
  <c r="S48" i="1" s="1"/>
  <c r="AA48" i="1" s="1"/>
  <c r="AI48" i="1" s="1"/>
  <c r="L48" i="1"/>
  <c r="T48" i="1" s="1"/>
  <c r="AN50" i="1"/>
  <c r="AN49" i="1"/>
  <c r="AN48" i="1"/>
  <c r="AN47" i="1"/>
  <c r="AN46" i="1"/>
  <c r="AN45" i="1"/>
  <c r="AN44" i="1"/>
  <c r="AN41" i="1"/>
  <c r="AF50" i="1"/>
  <c r="AF49" i="1"/>
  <c r="AF48" i="1"/>
  <c r="AF47" i="1"/>
  <c r="AF46" i="1"/>
  <c r="AF45" i="1"/>
  <c r="AF41" i="1"/>
  <c r="X50" i="1"/>
  <c r="X49" i="1"/>
  <c r="X48" i="1"/>
  <c r="X47" i="1"/>
  <c r="X46" i="1"/>
  <c r="X45" i="1"/>
  <c r="X44" i="1"/>
  <c r="P41" i="1"/>
  <c r="P50" i="1"/>
  <c r="P49" i="1"/>
  <c r="P48" i="1"/>
  <c r="P47" i="1"/>
  <c r="P46" i="1"/>
  <c r="P45" i="1"/>
  <c r="P44" i="1"/>
  <c r="N44" i="1"/>
  <c r="Q44" i="1" s="1"/>
  <c r="N45" i="1"/>
  <c r="Q45" i="1" s="1"/>
  <c r="N46" i="1"/>
  <c r="Q46" i="1" s="1"/>
  <c r="N47" i="1"/>
  <c r="Q47" i="1" s="1"/>
  <c r="N48" i="1"/>
  <c r="Q48" i="1" s="1"/>
  <c r="N49" i="1"/>
  <c r="Q49" i="1" s="1"/>
  <c r="N50" i="1"/>
  <c r="Q50" i="1" s="1"/>
  <c r="H50" i="1"/>
  <c r="H49" i="1"/>
  <c r="H48" i="1"/>
  <c r="H47" i="1"/>
  <c r="H46" i="1"/>
  <c r="H45" i="1"/>
  <c r="K49" i="1"/>
  <c r="S49" i="1" s="1"/>
  <c r="AA49" i="1" s="1"/>
  <c r="AI49" i="1" s="1"/>
  <c r="K50" i="1"/>
  <c r="S50" i="1" s="1"/>
  <c r="H41" i="1"/>
  <c r="M50" i="1"/>
  <c r="M49" i="1"/>
  <c r="M48" i="1"/>
  <c r="M47" i="1"/>
  <c r="M46" i="1"/>
  <c r="M45" i="1"/>
  <c r="M44" i="1"/>
  <c r="E44" i="1"/>
  <c r="L50" i="1"/>
  <c r="T50" i="1" s="1"/>
  <c r="L49" i="1"/>
  <c r="T49" i="1" s="1"/>
  <c r="L41" i="1"/>
  <c r="T41" i="1" s="1"/>
  <c r="K41" i="1"/>
  <c r="S41" i="1" s="1"/>
  <c r="AA41" i="1" s="1"/>
  <c r="AI41" i="1" s="1"/>
  <c r="F50" i="1"/>
  <c r="I50" i="1" s="1"/>
  <c r="E50" i="1"/>
  <c r="F49" i="1"/>
  <c r="I49" i="1" s="1"/>
  <c r="E49" i="1"/>
  <c r="E48" i="1"/>
  <c r="F48" i="1" s="1"/>
  <c r="I48" i="1" s="1"/>
  <c r="E47" i="1"/>
  <c r="F47" i="1" s="1"/>
  <c r="I47" i="1" s="1"/>
  <c r="F46" i="1"/>
  <c r="I46" i="1" s="1"/>
  <c r="E46" i="1"/>
  <c r="E45" i="1"/>
  <c r="F45" i="1" s="1"/>
  <c r="I45" i="1" s="1"/>
  <c r="F44" i="1"/>
  <c r="E41" i="1"/>
  <c r="F41" i="1" s="1"/>
  <c r="I41" i="1" s="1"/>
  <c r="N67" i="1" l="1"/>
  <c r="Q67" i="1" s="1"/>
  <c r="AD75" i="1"/>
  <c r="AG75" i="1" s="1"/>
  <c r="AB75" i="1"/>
  <c r="AJ75" i="1" s="1"/>
  <c r="AO50" i="1"/>
  <c r="AD71" i="1"/>
  <c r="AG71" i="1" s="1"/>
  <c r="AD73" i="1"/>
  <c r="AG73" i="1" s="1"/>
  <c r="AD67" i="1"/>
  <c r="AG67" i="1" s="1"/>
  <c r="AD74" i="1"/>
  <c r="AG74" i="1" s="1"/>
  <c r="AB74" i="1"/>
  <c r="AJ74" i="1" s="1"/>
  <c r="AD76" i="1"/>
  <c r="AG76" i="1" s="1"/>
  <c r="AB76" i="1"/>
  <c r="AJ76" i="1" s="1"/>
  <c r="AD70" i="1"/>
  <c r="AG70" i="1" s="1"/>
  <c r="AB70" i="1"/>
  <c r="AJ70" i="1" s="1"/>
  <c r="AD72" i="1"/>
  <c r="AG72" i="1" s="1"/>
  <c r="AB72" i="1"/>
  <c r="AJ72" i="1" s="1"/>
  <c r="F67" i="1"/>
  <c r="I67" i="1" s="1"/>
  <c r="AL67" i="1"/>
  <c r="AO67" i="1" s="1"/>
  <c r="V67" i="1"/>
  <c r="Y67" i="1" s="1"/>
  <c r="AL41" i="1"/>
  <c r="AO41" i="1" s="1"/>
  <c r="AD50" i="1"/>
  <c r="AG50" i="1" s="1"/>
  <c r="AD47" i="1"/>
  <c r="AG47" i="1" s="1"/>
  <c r="AB47" i="1"/>
  <c r="AJ47" i="1" s="1"/>
  <c r="AD49" i="1"/>
  <c r="AG49" i="1" s="1"/>
  <c r="AB49" i="1"/>
  <c r="AJ49" i="1" s="1"/>
  <c r="AB46" i="1"/>
  <c r="AJ46" i="1" s="1"/>
  <c r="AD46" i="1"/>
  <c r="AG46" i="1" s="1"/>
  <c r="AD41" i="1"/>
  <c r="AG41" i="1" s="1"/>
  <c r="AB41" i="1"/>
  <c r="AJ41" i="1" s="1"/>
  <c r="AB48" i="1"/>
  <c r="AJ48" i="1" s="1"/>
  <c r="AD48" i="1"/>
  <c r="AG48" i="1" s="1"/>
  <c r="AB44" i="1"/>
  <c r="AJ44" i="1" s="1"/>
  <c r="AD44" i="1"/>
  <c r="AG44" i="1" s="1"/>
  <c r="N41" i="1"/>
  <c r="Q41" i="1" s="1"/>
  <c r="AA50" i="1"/>
  <c r="AI50" i="1" s="1"/>
  <c r="AD45" i="1"/>
  <c r="AG45" i="1" s="1"/>
  <c r="AB50" i="1"/>
  <c r="AJ50" i="1" s="1"/>
  <c r="V41" i="1"/>
  <c r="Y41" i="1" s="1"/>
  <c r="Y44" i="1"/>
  <c r="AO47" i="1"/>
  <c r="Y47" i="1"/>
  <c r="AO44" i="1"/>
</calcChain>
</file>

<file path=xl/sharedStrings.xml><?xml version="1.0" encoding="utf-8"?>
<sst xmlns="http://schemas.openxmlformats.org/spreadsheetml/2006/main" count="198" uniqueCount="60">
  <si>
    <t>123 Main Street</t>
  </si>
  <si>
    <t>Unit #</t>
  </si>
  <si>
    <t>as of 6/30/2025</t>
  </si>
  <si>
    <t>Banked Amount</t>
  </si>
  <si>
    <t>Regulated Units in Age-Restricted Senior Housing Facilities</t>
  </si>
  <si>
    <t>Regulated Units Not in Age-Restricted Senior Housing Facilities</t>
  </si>
  <si>
    <t>Year One of PRSA: October 17, 2024 through June 30, 2025</t>
  </si>
  <si>
    <t>PRSA Year One</t>
  </si>
  <si>
    <t>PRSA Year Two</t>
  </si>
  <si>
    <t>Year Two of PRSA: July 1, 2025 through June 30, 2026</t>
  </si>
  <si>
    <t>Permanent Rent Stabilization and Protection Act of 2024</t>
  </si>
  <si>
    <t>Rent Banking Workbook</t>
  </si>
  <si>
    <t>Property Name</t>
  </si>
  <si>
    <t>Notes:</t>
  </si>
  <si>
    <t>Landlords are required to maintain back-up documentation (leases, notice of rent increases, etc.) to support use of Rent Banking</t>
  </si>
  <si>
    <t>Rent as of</t>
  </si>
  <si>
    <t>Example</t>
  </si>
  <si>
    <t>A-1</t>
  </si>
  <si>
    <t>PRSA Year Three</t>
  </si>
  <si>
    <t>PRSA Year Four</t>
  </si>
  <si>
    <t>PRSA Year Five</t>
  </si>
  <si>
    <t>TBD</t>
  </si>
  <si>
    <t>Rent Inc. Allowance</t>
  </si>
  <si>
    <t>Max. Rent Allowed</t>
  </si>
  <si>
    <t>Data and formulas in Grey Shaded Cells should not be modified</t>
  </si>
  <si>
    <t>Landlord must enter data in Yellow Shaded Cells</t>
  </si>
  <si>
    <t>Enter Unit Information Below</t>
  </si>
  <si>
    <t>as of 6/30/2026</t>
  </si>
  <si>
    <t>Rent Increase %</t>
  </si>
  <si>
    <t>for Year</t>
  </si>
  <si>
    <t>Year Three of PRSA: July 1, 2026 through June 30, 2027</t>
  </si>
  <si>
    <t>Year Four of PRSA: July 1, 2027 through June 30, 2028</t>
  </si>
  <si>
    <t>as of 6/30/2027</t>
  </si>
  <si>
    <t>as of 6/30/2028</t>
  </si>
  <si>
    <t>Year Five of PRSA: July 1, 2028 through June 30, 2029</t>
  </si>
  <si>
    <t>as of 6/30/2029</t>
  </si>
  <si>
    <t>Units must be entered in Year One of PRSA to ensure accurate calculation for Years Two and Beyond</t>
  </si>
  <si>
    <t>"Rent Increase % for Year" must not exceed 10.0%</t>
  </si>
  <si>
    <t>"Banked Amount" must always be greater than or equal to $0</t>
  </si>
  <si>
    <t>(must be &lt;=10%)</t>
  </si>
  <si>
    <t>(must be &gt;=$0)</t>
  </si>
  <si>
    <t>Approved Rent Increase Allowances</t>
  </si>
  <si>
    <t>Copy and add Rows below for each additional regulated rental unit</t>
  </si>
  <si>
    <t xml:space="preserve">applicable Maryland and Prince George’s County laws and regulations with the submission of this </t>
  </si>
  <si>
    <t>Workbook. The making of false statements on this Workbook is punishable by civil or criminal penalties.</t>
  </si>
  <si>
    <t>Signature</t>
  </si>
  <si>
    <t>Name</t>
  </si>
  <si>
    <t>Date</t>
  </si>
  <si>
    <t>Landlord Attestation (must be completed upon submission of Workbook to DPIE)</t>
  </si>
  <si>
    <t xml:space="preserve">I certify that all rental amounts included in this Workbook are true and complete to the best of my </t>
  </si>
  <si>
    <t>Date of Submission</t>
  </si>
  <si>
    <t xml:space="preserve">knowledge and belief and are made under the penalty of perjury.  I agree to comply with all </t>
  </si>
  <si>
    <t>Building Address</t>
  </si>
  <si>
    <t>7/1/2025 – 6/30/2026</t>
  </si>
  <si>
    <t>10/17/2024 – 6/30/2025</t>
  </si>
  <si>
    <t>Building  Address</t>
  </si>
  <si>
    <t>7/1/2026 – 6/30/2027</t>
  </si>
  <si>
    <t>7/1/2027 – 6/30/2028</t>
  </si>
  <si>
    <t>7/1/2028 – 6/30/2029</t>
  </si>
  <si>
    <r>
      <t xml:space="preserve">10/17/2024 </t>
    </r>
    <r>
      <rPr>
        <b/>
        <sz val="11"/>
        <rFont val="Aptos Narrow"/>
        <family val="2"/>
      </rPr>
      <t>–</t>
    </r>
    <r>
      <rPr>
        <b/>
        <sz val="11"/>
        <rFont val="Aptos Narrow"/>
        <family val="2"/>
        <scheme val="minor"/>
      </rPr>
      <t xml:space="preserve"> 6/30/2025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</si>
</sst>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44" fontId="0" fillId="2" borderId="0" xfId="1" applyFont="1" applyFill="1"/>
    <xf numFmtId="44" fontId="0" fillId="0" borderId="0" xfId="1" applyFont="1"/>
    <xf numFmtId="0" fontId="2" fillId="0" borderId="0" xfId="0" applyFont="1"/>
    <xf numFmtId="44" fontId="2" fillId="0" borderId="0" xfId="1" applyFont="1"/>
    <xf numFmtId="0" fontId="4" fillId="0" borderId="0" xfId="0" applyFont="1"/>
    <xf numFmtId="10" fontId="0" fillId="2" borderId="0" xfId="2" applyNumberFormat="1" applyFont="1" applyFill="1" applyAlignment="1">
      <alignment horizontal="center"/>
    </xf>
    <xf numFmtId="0" fontId="0" fillId="3" borderId="0" xfId="0" applyFill="1"/>
    <xf numFmtId="44" fontId="0" fillId="3" borderId="0" xfId="1" applyFont="1" applyFill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1" xfId="0" applyFill="1" applyBorder="1"/>
    <xf numFmtId="0" fontId="6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7" fillId="0" borderId="0" xfId="0" applyFont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0" fontId="2" fillId="0" borderId="0" xfId="2" applyNumberFormat="1" applyFont="1" applyBorder="1" applyAlignment="1">
      <alignment horizontal="center"/>
    </xf>
    <xf numFmtId="10" fontId="2" fillId="0" borderId="8" xfId="2" applyNumberFormat="1" applyFont="1" applyBorder="1" applyAlignment="1">
      <alignment horizontal="center"/>
    </xf>
    <xf numFmtId="0" fontId="0" fillId="0" borderId="1" xfId="0" applyBorder="1"/>
    <xf numFmtId="0" fontId="8" fillId="0" borderId="0" xfId="0" applyFont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5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14" fontId="10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5" xfId="0" applyFont="1" applyBorder="1"/>
    <xf numFmtId="0" fontId="10" fillId="0" borderId="6" xfId="0" applyFont="1" applyBorder="1" applyAlignment="1">
      <alignment horizontal="center"/>
    </xf>
    <xf numFmtId="0" fontId="9" fillId="0" borderId="6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0" fontId="2" fillId="0" borderId="6" xfId="2" applyNumberFormat="1" applyFont="1" applyBorder="1" applyAlignment="1">
      <alignment horizontal="center"/>
    </xf>
    <xf numFmtId="10" fontId="2" fillId="0" borderId="9" xfId="2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" fillId="0" borderId="0" xfId="0" applyFont="1" applyFill="1" applyBorder="1"/>
    <xf numFmtId="10" fontId="2" fillId="0" borderId="0" xfId="2" applyNumberFormat="1" applyFont="1" applyFill="1" applyBorder="1" applyAlignment="1">
      <alignment horizontal="center"/>
    </xf>
    <xf numFmtId="10" fontId="2" fillId="0" borderId="8" xfId="2" applyNumberFormat="1" applyFont="1" applyFill="1" applyBorder="1" applyAlignment="1">
      <alignment horizontal="center"/>
    </xf>
    <xf numFmtId="0" fontId="5" fillId="0" borderId="0" xfId="0" applyFont="1" applyFill="1"/>
    <xf numFmtId="0" fontId="0" fillId="0" borderId="0" xfId="0" applyFill="1"/>
    <xf numFmtId="0" fontId="2" fillId="0" borderId="0" xfId="0" applyFont="1" applyFill="1"/>
    <xf numFmtId="10" fontId="0" fillId="0" borderId="0" xfId="2" applyNumberFormat="1" applyFont="1" applyFill="1" applyAlignment="1">
      <alignment horizontal="center"/>
    </xf>
    <xf numFmtId="44" fontId="2" fillId="0" borderId="0" xfId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963930</xdr:colOff>
      <xdr:row>4</xdr:row>
      <xdr:rowOff>163830</xdr:rowOff>
    </xdr:to>
    <xdr:pic>
      <xdr:nvPicPr>
        <xdr:cNvPr id="3" name="Picture 2" descr="Logo, company name&#10;&#10;AI-generated content may be incorrect.">
          <a:extLst>
            <a:ext uri="{FF2B5EF4-FFF2-40B4-BE49-F238E27FC236}">
              <a16:creationId xmlns:a16="http://schemas.microsoft.com/office/drawing/2014/main" id="{C6D70E39-F46F-FB6B-F735-16914F703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6200"/>
          <a:ext cx="1173480" cy="849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3CDB-B0E5-4ED2-B837-5559BB1F4861}">
  <sheetPr>
    <pageSetUpPr fitToPage="1"/>
  </sheetPr>
  <dimension ref="A7:AO78"/>
  <sheetViews>
    <sheetView tabSelected="1" topLeftCell="A12" zoomScaleNormal="100" workbookViewId="0">
      <selection activeCell="G56" sqref="G56"/>
    </sheetView>
  </sheetViews>
  <sheetFormatPr defaultRowHeight="14.5" x14ac:dyDescent="0.35"/>
  <cols>
    <col min="1" max="1" width="4.7265625" customWidth="1"/>
    <col min="2" max="2" width="24" customWidth="1"/>
    <col min="3" max="9" width="20.1796875" customWidth="1"/>
    <col min="10" max="10" width="6.54296875" customWidth="1"/>
    <col min="11" max="17" width="20.1796875" customWidth="1"/>
    <col min="18" max="18" width="6.26953125" customWidth="1"/>
    <col min="19" max="25" width="20.1796875" customWidth="1"/>
    <col min="26" max="26" width="7.1796875" customWidth="1"/>
    <col min="27" max="33" width="20.1796875" customWidth="1"/>
    <col min="34" max="34" width="6.7265625" customWidth="1"/>
    <col min="35" max="41" width="20.1796875" customWidth="1"/>
    <col min="42" max="50" width="19.7265625" customWidth="1"/>
  </cols>
  <sheetData>
    <row r="7" spans="1:14" ht="21" x14ac:dyDescent="0.5">
      <c r="A7" s="22" t="s">
        <v>10</v>
      </c>
    </row>
    <row r="8" spans="1:14" ht="21" x14ac:dyDescent="0.5">
      <c r="A8" s="22" t="s">
        <v>11</v>
      </c>
    </row>
    <row r="9" spans="1:14" ht="13.5" customHeight="1" x14ac:dyDescent="0.5">
      <c r="A9" s="22"/>
    </row>
    <row r="10" spans="1:14" ht="13.5" customHeight="1" x14ac:dyDescent="0.45">
      <c r="A10" s="13"/>
    </row>
    <row r="11" spans="1:14" ht="18.5" x14ac:dyDescent="0.45">
      <c r="A11" s="13"/>
      <c r="B11" t="s">
        <v>12</v>
      </c>
      <c r="C11" s="12"/>
      <c r="D11" s="12"/>
      <c r="E11" s="12"/>
    </row>
    <row r="12" spans="1:14" ht="18.5" x14ac:dyDescent="0.45">
      <c r="A12" s="13"/>
      <c r="B12" t="s">
        <v>50</v>
      </c>
      <c r="C12" s="12"/>
      <c r="D12" s="12"/>
      <c r="E12" s="12"/>
    </row>
    <row r="13" spans="1:14" ht="18.5" x14ac:dyDescent="0.45">
      <c r="A13" s="13"/>
    </row>
    <row r="14" spans="1:14" ht="15" thickBot="1" x14ac:dyDescent="0.4"/>
    <row r="15" spans="1:14" x14ac:dyDescent="0.35">
      <c r="B15" s="14" t="s">
        <v>41</v>
      </c>
      <c r="C15" s="15"/>
      <c r="D15" s="15"/>
      <c r="E15" s="15"/>
      <c r="F15" s="15"/>
      <c r="G15" s="16"/>
      <c r="I15" s="14" t="s">
        <v>48</v>
      </c>
      <c r="J15" s="24"/>
      <c r="K15" s="24"/>
      <c r="L15" s="24"/>
      <c r="M15" s="24"/>
      <c r="N15" s="25"/>
    </row>
    <row r="16" spans="1:14" x14ac:dyDescent="0.35">
      <c r="B16" s="17"/>
      <c r="C16" s="46"/>
      <c r="D16" s="46"/>
      <c r="E16" s="46"/>
      <c r="F16" s="46"/>
      <c r="G16" s="18"/>
      <c r="I16" s="26"/>
      <c r="N16" s="27"/>
    </row>
    <row r="17" spans="2:14" x14ac:dyDescent="0.35">
      <c r="B17" s="17"/>
      <c r="C17" s="47" t="s">
        <v>7</v>
      </c>
      <c r="D17" s="47" t="s">
        <v>8</v>
      </c>
      <c r="E17" s="51" t="s">
        <v>18</v>
      </c>
      <c r="F17" s="47" t="s">
        <v>19</v>
      </c>
      <c r="G17" s="19" t="s">
        <v>20</v>
      </c>
      <c r="I17" s="26" t="s">
        <v>49</v>
      </c>
      <c r="N17" s="27"/>
    </row>
    <row r="18" spans="2:14" s="40" customFormat="1" x14ac:dyDescent="0.35">
      <c r="B18" s="43"/>
      <c r="C18" s="48" t="s">
        <v>59</v>
      </c>
      <c r="D18" s="48" t="s">
        <v>53</v>
      </c>
      <c r="E18" s="52" t="s">
        <v>56</v>
      </c>
      <c r="F18" s="48" t="s">
        <v>57</v>
      </c>
      <c r="G18" s="44" t="s">
        <v>58</v>
      </c>
      <c r="I18" s="36" t="s">
        <v>51</v>
      </c>
      <c r="N18" s="45"/>
    </row>
    <row r="19" spans="2:14" x14ac:dyDescent="0.35">
      <c r="B19" s="17"/>
      <c r="C19" s="46"/>
      <c r="D19" s="46"/>
      <c r="E19" s="53"/>
      <c r="F19" s="46"/>
      <c r="G19" s="18"/>
      <c r="I19" s="26" t="s">
        <v>43</v>
      </c>
      <c r="N19" s="27"/>
    </row>
    <row r="20" spans="2:14" ht="43.5" x14ac:dyDescent="0.35">
      <c r="B20" s="20" t="s">
        <v>4</v>
      </c>
      <c r="C20" s="31">
        <v>3.3000000000000002E-2</v>
      </c>
      <c r="D20" s="31">
        <v>2.7E-2</v>
      </c>
      <c r="E20" s="54">
        <v>2.7E-2</v>
      </c>
      <c r="F20" s="31" t="s">
        <v>21</v>
      </c>
      <c r="G20" s="49" t="s">
        <v>21</v>
      </c>
      <c r="I20" s="35" t="s">
        <v>44</v>
      </c>
      <c r="J20" s="34"/>
      <c r="K20" s="34"/>
      <c r="L20" s="34"/>
      <c r="M20" s="34"/>
      <c r="N20" s="27"/>
    </row>
    <row r="21" spans="2:14" x14ac:dyDescent="0.35">
      <c r="B21" s="20"/>
      <c r="C21" s="31"/>
      <c r="D21" s="31"/>
      <c r="E21" s="51"/>
      <c r="F21" s="47"/>
      <c r="G21" s="19"/>
      <c r="I21" s="26"/>
      <c r="N21" s="27"/>
    </row>
    <row r="22" spans="2:14" ht="44" thickBot="1" x14ac:dyDescent="0.4">
      <c r="B22" s="21" t="s">
        <v>5</v>
      </c>
      <c r="C22" s="32">
        <v>0.06</v>
      </c>
      <c r="D22" s="32">
        <v>5.7000000000000002E-2</v>
      </c>
      <c r="E22" s="55">
        <v>5.7000000000000002E-2</v>
      </c>
      <c r="F22" s="32" t="s">
        <v>21</v>
      </c>
      <c r="G22" s="50" t="s">
        <v>21</v>
      </c>
      <c r="I22" s="26"/>
      <c r="L22" s="33"/>
      <c r="M22" s="33"/>
      <c r="N22" s="27"/>
    </row>
    <row r="23" spans="2:14" ht="15" thickBot="1" x14ac:dyDescent="0.4">
      <c r="I23" s="26"/>
      <c r="L23" t="s">
        <v>45</v>
      </c>
      <c r="N23" s="27"/>
    </row>
    <row r="24" spans="2:14" x14ac:dyDescent="0.35">
      <c r="B24" s="23" t="s">
        <v>13</v>
      </c>
      <c r="C24" s="24"/>
      <c r="D24" s="24"/>
      <c r="E24" s="24"/>
      <c r="F24" s="24"/>
      <c r="G24" s="25"/>
      <c r="I24" s="26"/>
      <c r="L24" s="33"/>
      <c r="M24" s="33"/>
      <c r="N24" s="27"/>
    </row>
    <row r="25" spans="2:14" x14ac:dyDescent="0.35">
      <c r="B25" s="26" t="s">
        <v>36</v>
      </c>
      <c r="G25" s="27"/>
      <c r="I25" s="26"/>
      <c r="L25" t="s">
        <v>46</v>
      </c>
      <c r="N25" s="27"/>
    </row>
    <row r="26" spans="2:14" x14ac:dyDescent="0.35">
      <c r="B26" s="26" t="s">
        <v>14</v>
      </c>
      <c r="G26" s="27"/>
      <c r="I26" s="26"/>
      <c r="L26" s="33"/>
      <c r="M26" s="33"/>
      <c r="N26" s="27"/>
    </row>
    <row r="27" spans="2:14" x14ac:dyDescent="0.35">
      <c r="B27" s="26" t="s">
        <v>24</v>
      </c>
      <c r="G27" s="27"/>
      <c r="I27" s="26"/>
      <c r="L27" t="s">
        <v>47</v>
      </c>
      <c r="N27" s="27"/>
    </row>
    <row r="28" spans="2:14" ht="15" thickBot="1" x14ac:dyDescent="0.4">
      <c r="B28" s="26" t="s">
        <v>25</v>
      </c>
      <c r="G28" s="27"/>
      <c r="I28" s="28"/>
      <c r="J28" s="29"/>
      <c r="K28" s="29"/>
      <c r="L28" s="29"/>
      <c r="M28" s="29"/>
      <c r="N28" s="30"/>
    </row>
    <row r="29" spans="2:14" x14ac:dyDescent="0.35">
      <c r="B29" s="26" t="s">
        <v>38</v>
      </c>
      <c r="G29" s="27"/>
    </row>
    <row r="30" spans="2:14" ht="15" thickBot="1" x14ac:dyDescent="0.4">
      <c r="B30" s="28" t="s">
        <v>37</v>
      </c>
      <c r="C30" s="29"/>
      <c r="D30" s="29"/>
      <c r="E30" s="29"/>
      <c r="F30" s="29"/>
      <c r="G30" s="30"/>
    </row>
    <row r="33" spans="2:41" x14ac:dyDescent="0.35">
      <c r="B33" s="56" t="s">
        <v>4</v>
      </c>
      <c r="C33" s="57"/>
      <c r="D33" s="57"/>
    </row>
    <row r="35" spans="2:41" x14ac:dyDescent="0.35">
      <c r="B35" s="4" t="s">
        <v>6</v>
      </c>
      <c r="C35" s="4"/>
      <c r="D35" s="4"/>
      <c r="E35" s="4"/>
      <c r="F35" s="4"/>
      <c r="G35" s="4"/>
      <c r="H35" s="4"/>
      <c r="I35" s="4"/>
      <c r="K35" s="4" t="s">
        <v>9</v>
      </c>
      <c r="S35" s="58" t="s">
        <v>30</v>
      </c>
      <c r="T35" s="57"/>
      <c r="U35" s="57"/>
      <c r="V35" s="57"/>
      <c r="W35" s="57"/>
      <c r="AA35" s="4" t="s">
        <v>31</v>
      </c>
      <c r="AI35" s="4" t="s">
        <v>34</v>
      </c>
    </row>
    <row r="36" spans="2:41" x14ac:dyDescent="0.35">
      <c r="B36" s="4"/>
      <c r="C36" s="4"/>
      <c r="D36" s="4"/>
      <c r="E36" s="4"/>
      <c r="F36" s="4"/>
      <c r="G36" s="4"/>
      <c r="H36" s="4"/>
      <c r="I36" s="4"/>
    </row>
    <row r="37" spans="2:41" s="40" customFormat="1" x14ac:dyDescent="0.35">
      <c r="B37" s="37" t="s">
        <v>52</v>
      </c>
      <c r="C37" s="38" t="s">
        <v>1</v>
      </c>
      <c r="D37" s="38" t="s">
        <v>15</v>
      </c>
      <c r="E37" s="38" t="s">
        <v>22</v>
      </c>
      <c r="F37" s="38" t="s">
        <v>23</v>
      </c>
      <c r="G37" s="38" t="s">
        <v>15</v>
      </c>
      <c r="H37" s="38" t="s">
        <v>28</v>
      </c>
      <c r="I37" s="38" t="s">
        <v>3</v>
      </c>
      <c r="J37" s="39"/>
      <c r="K37" s="37" t="s">
        <v>52</v>
      </c>
      <c r="L37" s="38" t="s">
        <v>1</v>
      </c>
      <c r="M37" s="38" t="s">
        <v>22</v>
      </c>
      <c r="N37" s="38" t="s">
        <v>23</v>
      </c>
      <c r="O37" s="38" t="s">
        <v>15</v>
      </c>
      <c r="P37" s="38" t="s">
        <v>28</v>
      </c>
      <c r="Q37" s="38" t="s">
        <v>3</v>
      </c>
      <c r="S37" s="37" t="s">
        <v>55</v>
      </c>
      <c r="T37" s="38" t="s">
        <v>1</v>
      </c>
      <c r="U37" s="38" t="s">
        <v>22</v>
      </c>
      <c r="V37" s="38" t="s">
        <v>23</v>
      </c>
      <c r="W37" s="38" t="s">
        <v>15</v>
      </c>
      <c r="X37" s="38" t="s">
        <v>28</v>
      </c>
      <c r="Y37" s="38" t="s">
        <v>3</v>
      </c>
      <c r="AA37" s="37" t="s">
        <v>55</v>
      </c>
      <c r="AB37" s="38" t="s">
        <v>1</v>
      </c>
      <c r="AC37" s="38" t="s">
        <v>22</v>
      </c>
      <c r="AD37" s="38" t="s">
        <v>23</v>
      </c>
      <c r="AE37" s="38" t="s">
        <v>15</v>
      </c>
      <c r="AF37" s="38" t="s">
        <v>28</v>
      </c>
      <c r="AG37" s="38" t="s">
        <v>3</v>
      </c>
      <c r="AI37" s="37" t="s">
        <v>55</v>
      </c>
      <c r="AJ37" s="38" t="s">
        <v>1</v>
      </c>
      <c r="AK37" s="38" t="s">
        <v>22</v>
      </c>
      <c r="AL37" s="38" t="s">
        <v>23</v>
      </c>
      <c r="AM37" s="38" t="s">
        <v>15</v>
      </c>
      <c r="AN37" s="38" t="s">
        <v>28</v>
      </c>
      <c r="AO37" s="38" t="s">
        <v>3</v>
      </c>
    </row>
    <row r="38" spans="2:41" s="40" customFormat="1" x14ac:dyDescent="0.35">
      <c r="B38" s="37"/>
      <c r="C38" s="37"/>
      <c r="D38" s="41">
        <v>45582</v>
      </c>
      <c r="E38" s="38" t="s">
        <v>54</v>
      </c>
      <c r="F38" s="38" t="s">
        <v>54</v>
      </c>
      <c r="G38" s="41">
        <v>45838</v>
      </c>
      <c r="H38" s="38" t="s">
        <v>29</v>
      </c>
      <c r="I38" s="38" t="s">
        <v>2</v>
      </c>
      <c r="J38" s="39"/>
      <c r="K38" s="37"/>
      <c r="L38" s="37"/>
      <c r="M38" s="38" t="s">
        <v>53</v>
      </c>
      <c r="N38" s="38" t="s">
        <v>53</v>
      </c>
      <c r="O38" s="41">
        <v>46203</v>
      </c>
      <c r="P38" s="38" t="s">
        <v>29</v>
      </c>
      <c r="Q38" s="38" t="s">
        <v>27</v>
      </c>
      <c r="S38" s="37"/>
      <c r="T38" s="37"/>
      <c r="U38" s="38" t="s">
        <v>56</v>
      </c>
      <c r="V38" s="38" t="s">
        <v>56</v>
      </c>
      <c r="W38" s="41">
        <v>46568</v>
      </c>
      <c r="X38" s="38" t="s">
        <v>29</v>
      </c>
      <c r="Y38" s="38" t="s">
        <v>32</v>
      </c>
      <c r="AA38" s="37"/>
      <c r="AB38" s="37"/>
      <c r="AC38" s="38" t="s">
        <v>57</v>
      </c>
      <c r="AD38" s="38" t="s">
        <v>57</v>
      </c>
      <c r="AE38" s="41">
        <v>46934</v>
      </c>
      <c r="AF38" s="38" t="s">
        <v>29</v>
      </c>
      <c r="AG38" s="38" t="s">
        <v>33</v>
      </c>
      <c r="AI38" s="37"/>
      <c r="AJ38" s="37"/>
      <c r="AK38" s="38" t="s">
        <v>58</v>
      </c>
      <c r="AL38" s="38" t="s">
        <v>58</v>
      </c>
      <c r="AM38" s="41">
        <v>47299</v>
      </c>
      <c r="AN38" s="38" t="s">
        <v>29</v>
      </c>
      <c r="AO38" s="38" t="s">
        <v>35</v>
      </c>
    </row>
    <row r="39" spans="2:41" s="40" customFormat="1" x14ac:dyDescent="0.35">
      <c r="D39" s="42"/>
      <c r="E39" s="39"/>
      <c r="F39" s="39"/>
      <c r="G39" s="39"/>
      <c r="H39" s="38" t="s">
        <v>39</v>
      </c>
      <c r="I39" s="38" t="s">
        <v>40</v>
      </c>
      <c r="J39" s="39"/>
      <c r="K39" s="42"/>
      <c r="L39" s="39"/>
      <c r="M39" s="39"/>
      <c r="N39" s="39"/>
      <c r="P39" s="38" t="s">
        <v>39</v>
      </c>
      <c r="Q39" s="38" t="s">
        <v>40</v>
      </c>
      <c r="S39" s="42"/>
      <c r="T39" s="39"/>
      <c r="U39" s="39"/>
      <c r="V39" s="39"/>
      <c r="X39" s="38" t="s">
        <v>39</v>
      </c>
      <c r="Y39" s="38" t="s">
        <v>40</v>
      </c>
      <c r="AA39" s="42"/>
      <c r="AB39" s="39"/>
      <c r="AC39" s="39"/>
      <c r="AD39" s="39"/>
      <c r="AF39" s="38" t="s">
        <v>39</v>
      </c>
      <c r="AG39" s="38" t="s">
        <v>40</v>
      </c>
      <c r="AI39" s="42"/>
      <c r="AJ39" s="39"/>
      <c r="AK39" s="39"/>
      <c r="AL39" s="39"/>
      <c r="AN39" s="38" t="s">
        <v>39</v>
      </c>
      <c r="AO39" s="38" t="s">
        <v>40</v>
      </c>
    </row>
    <row r="40" spans="2:41" x14ac:dyDescent="0.35">
      <c r="B40" s="6" t="s">
        <v>16</v>
      </c>
      <c r="K40" s="6" t="s">
        <v>16</v>
      </c>
      <c r="S40" s="6" t="s">
        <v>16</v>
      </c>
      <c r="AA40" s="6" t="s">
        <v>16</v>
      </c>
      <c r="AI40" s="6" t="s">
        <v>16</v>
      </c>
    </row>
    <row r="41" spans="2:41" x14ac:dyDescent="0.35">
      <c r="B41" s="8" t="s">
        <v>0</v>
      </c>
      <c r="C41" s="10" t="s">
        <v>17</v>
      </c>
      <c r="D41" s="9">
        <v>1500</v>
      </c>
      <c r="E41" s="7">
        <f>$C$20</f>
        <v>3.3000000000000002E-2</v>
      </c>
      <c r="F41" s="2">
        <f>IF(D41=0,"",(D41*(1+E41)))</f>
        <v>1549.4999999999998</v>
      </c>
      <c r="G41" s="9">
        <v>1525</v>
      </c>
      <c r="H41" s="7">
        <f>(G41-D41)/D41</f>
        <v>1.6666666666666666E-2</v>
      </c>
      <c r="I41" s="2">
        <f>IF(F41="","",(F41-G41))</f>
        <v>24.499999999999773</v>
      </c>
      <c r="K41" s="1" t="str">
        <f>IF(B41="","",B41)</f>
        <v>123 Main Street</v>
      </c>
      <c r="L41" s="11" t="str">
        <f>IF(C41="","",C41)</f>
        <v>A-1</v>
      </c>
      <c r="M41" s="7">
        <f>$D$20</f>
        <v>2.7E-2</v>
      </c>
      <c r="N41" s="2">
        <f>IF(D41=0,"",((D41*(1+E41)*(1+M41))))</f>
        <v>1591.3364999999997</v>
      </c>
      <c r="O41" s="9">
        <v>1590</v>
      </c>
      <c r="P41" s="7">
        <f>IF(G41=0,"",((O41-G41)/G41))</f>
        <v>4.2622950819672129E-2</v>
      </c>
      <c r="Q41" s="2">
        <f>IF(N41="","",(N41-O41))</f>
        <v>1.3364999999996598</v>
      </c>
      <c r="S41" s="1" t="str">
        <f>IF(K41="","",K41)</f>
        <v>123 Main Street</v>
      </c>
      <c r="T41" s="11" t="str">
        <f>IF(L41="","",L41)</f>
        <v>A-1</v>
      </c>
      <c r="U41" s="7">
        <f>IF($E$20="TBD",0,$E$20)</f>
        <v>2.7E-2</v>
      </c>
      <c r="V41" s="2">
        <f>IF(D41=0,"",((D41*(1+E41)*(1+M41)*(1+U41))))</f>
        <v>1634.3025854999996</v>
      </c>
      <c r="W41" s="9">
        <v>1590</v>
      </c>
      <c r="X41" s="7">
        <f>IF(O41=0,"",((W41-O41)/O41))</f>
        <v>0</v>
      </c>
      <c r="Y41" s="2">
        <f>IF(V41="","",(V41-W41))</f>
        <v>44.302585499999623</v>
      </c>
      <c r="AA41" s="1" t="str">
        <f>IF(S41="","",S41)</f>
        <v>123 Main Street</v>
      </c>
      <c r="AB41" s="11" t="str">
        <f>IF(T41="","",T41)</f>
        <v>A-1</v>
      </c>
      <c r="AC41" s="7">
        <f>IF($F$20="TBD",0,$F$20)</f>
        <v>0</v>
      </c>
      <c r="AD41" s="2">
        <f>IF(T41=0,"",((D41*(1+E41)*(1+M41)*(1+U41)*(1+AC41))))</f>
        <v>1634.3025854999996</v>
      </c>
      <c r="AE41" s="9">
        <v>1590</v>
      </c>
      <c r="AF41" s="7">
        <f>IF(W41=0,"",((AE41-W41)/W41))</f>
        <v>0</v>
      </c>
      <c r="AG41" s="2">
        <f>IF(AD41="","",(AD41-AE41))</f>
        <v>44.302585499999623</v>
      </c>
      <c r="AI41" s="1" t="str">
        <f>IF(AA41="","",AA41)</f>
        <v>123 Main Street</v>
      </c>
      <c r="AJ41" s="11" t="str">
        <f>IF(AB41="","",AB41)</f>
        <v>A-1</v>
      </c>
      <c r="AK41" s="7">
        <f>IF($G$20="TBD",0,$G$20)</f>
        <v>0</v>
      </c>
      <c r="AL41" s="2">
        <f>IF(D41=0,"",((D41*(1+E41)*(1+M41)*(1+U41)*(1+AC41)*(1+AK41))))</f>
        <v>1634.3025854999996</v>
      </c>
      <c r="AM41" s="9">
        <v>1590</v>
      </c>
      <c r="AN41" s="7">
        <f>IF(AE41=0,"",((AM41-AE41)/AE41))</f>
        <v>0</v>
      </c>
      <c r="AO41" s="2">
        <f>IF(AL41="","",(AL41-AM41))</f>
        <v>44.302585499999623</v>
      </c>
    </row>
    <row r="42" spans="2:41" x14ac:dyDescent="0.35">
      <c r="D42" s="3"/>
      <c r="F42" s="3"/>
      <c r="G42" s="3"/>
      <c r="H42" s="3"/>
      <c r="I42" s="3"/>
      <c r="N42" s="3"/>
      <c r="O42" s="3"/>
      <c r="P42" s="3"/>
      <c r="Q42" s="3"/>
      <c r="U42" s="59"/>
      <c r="V42" s="3"/>
      <c r="W42" s="3"/>
      <c r="X42" s="3"/>
      <c r="Y42" s="3"/>
      <c r="AD42" s="3"/>
      <c r="AE42" s="3"/>
      <c r="AF42" s="3"/>
      <c r="AG42" s="3"/>
      <c r="AL42" s="3"/>
      <c r="AM42" s="3"/>
      <c r="AN42" s="3"/>
      <c r="AO42" s="3"/>
    </row>
    <row r="43" spans="2:41" x14ac:dyDescent="0.35">
      <c r="B43" s="6" t="s">
        <v>26</v>
      </c>
      <c r="D43" s="3"/>
      <c r="F43" s="3"/>
      <c r="G43" s="3"/>
      <c r="H43" s="3"/>
      <c r="I43" s="3"/>
      <c r="K43" s="6"/>
      <c r="N43" s="3"/>
      <c r="O43" s="3"/>
      <c r="P43" s="3"/>
      <c r="Q43" s="3"/>
      <c r="S43" s="6"/>
      <c r="V43" s="3"/>
      <c r="W43" s="3"/>
      <c r="X43" s="3"/>
      <c r="Y43" s="3"/>
      <c r="AA43" s="6"/>
      <c r="AD43" s="3"/>
      <c r="AE43" s="3"/>
      <c r="AF43" s="3"/>
      <c r="AG43" s="3"/>
      <c r="AI43" s="6"/>
      <c r="AL43" s="3"/>
      <c r="AM43" s="3"/>
      <c r="AN43" s="3"/>
      <c r="AO43" s="3"/>
    </row>
    <row r="44" spans="2:41" x14ac:dyDescent="0.35">
      <c r="B44" s="8"/>
      <c r="C44" s="10"/>
      <c r="D44" s="9">
        <v>0</v>
      </c>
      <c r="E44" s="7">
        <f t="shared" ref="E44:E50" si="0">$C$20</f>
        <v>3.3000000000000002E-2</v>
      </c>
      <c r="F44" s="2" t="str">
        <f t="shared" ref="F44:F48" si="1">IF(D44=0,"",(D44*(1+E44)))</f>
        <v/>
      </c>
      <c r="G44" s="9">
        <v>0</v>
      </c>
      <c r="H44" s="7" t="str">
        <f>IF(G44=0,"",((G44-D44)/D44))</f>
        <v/>
      </c>
      <c r="I44" s="2" t="str">
        <f t="shared" ref="I44:I48" si="2">IF(F44="","",(F44-G44))</f>
        <v/>
      </c>
      <c r="K44" s="1" t="str">
        <f t="shared" ref="K44:K50" si="3">IF(B44="","",B44)</f>
        <v/>
      </c>
      <c r="L44" s="11" t="str">
        <f t="shared" ref="L44:L50" si="4">IF(C44="","",C44)</f>
        <v/>
      </c>
      <c r="M44" s="7">
        <f t="shared" ref="M44:M50" si="5">$D$20</f>
        <v>2.7E-2</v>
      </c>
      <c r="N44" s="2" t="str">
        <f t="shared" ref="N44:N50" si="6">IF(D44=0,"",((D44*(1+E44)*(1+M44))))</f>
        <v/>
      </c>
      <c r="O44" s="9">
        <v>0</v>
      </c>
      <c r="P44" s="7" t="str">
        <f t="shared" ref="P44:P50" si="7">IF(G44=0,"",((O44-G44)/G44))</f>
        <v/>
      </c>
      <c r="Q44" s="2" t="str">
        <f t="shared" ref="Q44:Q50" si="8">IF(N44="","",(N44-O44))</f>
        <v/>
      </c>
      <c r="S44" s="1" t="str">
        <f>IF(K44="","",K44)</f>
        <v/>
      </c>
      <c r="T44" s="11" t="str">
        <f>IF(L44="","",L44)</f>
        <v/>
      </c>
      <c r="U44" s="7">
        <f t="shared" ref="U44:U50" si="9">IF($E$20="TBD",0,$E$20)</f>
        <v>2.7E-2</v>
      </c>
      <c r="V44" s="2" t="str">
        <f t="shared" ref="V44:V50" si="10">IF(D44=0,"",((D44*(1+E44)*(1+M44)*(1+U44))))</f>
        <v/>
      </c>
      <c r="W44" s="9">
        <v>0</v>
      </c>
      <c r="X44" s="7" t="str">
        <f t="shared" ref="X44:X50" si="11">IF(O44=0,"",((W44-O44)/O44))</f>
        <v/>
      </c>
      <c r="Y44" s="2" t="str">
        <f t="shared" ref="Y44:Y50" si="12">IF(V44="","",(V44-W44))</f>
        <v/>
      </c>
      <c r="AA44" s="1" t="str">
        <f>IF(S44="","",S44)</f>
        <v/>
      </c>
      <c r="AB44" s="11" t="str">
        <f>IF(T44="","",T44)</f>
        <v/>
      </c>
      <c r="AC44" s="7">
        <f t="shared" ref="AC44:AC50" si="13">IF($F$20="TBD",0,$F$20)</f>
        <v>0</v>
      </c>
      <c r="AD44" s="2">
        <f t="shared" ref="AD44:AD50" si="14">IF(T44=0,"",((D44*(1+E44)*(1+M44)*(1+U44)*(1+AC44))))</f>
        <v>0</v>
      </c>
      <c r="AE44" s="9">
        <v>0</v>
      </c>
      <c r="AF44" s="7" t="str">
        <f t="shared" ref="AF44:AF50" si="15">IF(W44=0,"",((AE44-W44)/W44))</f>
        <v/>
      </c>
      <c r="AG44" s="2">
        <f t="shared" ref="AG44:AG50" si="16">IF(AD44="","",(AD44-AE44))</f>
        <v>0</v>
      </c>
      <c r="AI44" s="1" t="str">
        <f>IF(AA44="","",AA44)</f>
        <v/>
      </c>
      <c r="AJ44" s="11" t="str">
        <f>IF(AB44="","",AB44)</f>
        <v/>
      </c>
      <c r="AK44" s="7">
        <f t="shared" ref="AK44:AK50" si="17">IF($G$20="TBD",0,$G$20)</f>
        <v>0</v>
      </c>
      <c r="AL44" s="2" t="str">
        <f t="shared" ref="AL44:AL50" si="18">IF(D44=0,"",((D44*(1+E44)*(1+M44)*(1+U44)*(1+AC44)*(1+AK44))))</f>
        <v/>
      </c>
      <c r="AM44" s="9">
        <v>0</v>
      </c>
      <c r="AN44" s="7" t="str">
        <f t="shared" ref="AN44:AN50" si="19">IF(AE44=0,"",((AM44-AE44)/AE44))</f>
        <v/>
      </c>
      <c r="AO44" s="2" t="str">
        <f t="shared" ref="AO44:AO50" si="20">IF(AL44="","",(AL44-AM44))</f>
        <v/>
      </c>
    </row>
    <row r="45" spans="2:41" x14ac:dyDescent="0.35">
      <c r="B45" s="8"/>
      <c r="C45" s="10"/>
      <c r="D45" s="9">
        <v>0</v>
      </c>
      <c r="E45" s="7">
        <f t="shared" si="0"/>
        <v>3.3000000000000002E-2</v>
      </c>
      <c r="F45" s="2" t="str">
        <f t="shared" si="1"/>
        <v/>
      </c>
      <c r="G45" s="9">
        <v>0</v>
      </c>
      <c r="H45" s="7" t="str">
        <f t="shared" ref="H45:H50" si="21">IF(G45=0,"",((G45-D45)/D45))</f>
        <v/>
      </c>
      <c r="I45" s="2" t="str">
        <f t="shared" si="2"/>
        <v/>
      </c>
      <c r="K45" s="1" t="str">
        <f t="shared" si="3"/>
        <v/>
      </c>
      <c r="L45" s="11" t="str">
        <f t="shared" si="4"/>
        <v/>
      </c>
      <c r="M45" s="7">
        <f t="shared" si="5"/>
        <v>2.7E-2</v>
      </c>
      <c r="N45" s="2" t="str">
        <f t="shared" si="6"/>
        <v/>
      </c>
      <c r="O45" s="9">
        <v>0</v>
      </c>
      <c r="P45" s="7" t="str">
        <f t="shared" si="7"/>
        <v/>
      </c>
      <c r="Q45" s="2" t="str">
        <f t="shared" si="8"/>
        <v/>
      </c>
      <c r="S45" s="1" t="str">
        <f t="shared" ref="S45:S50" si="22">IF(K45="","",K45)</f>
        <v/>
      </c>
      <c r="T45" s="11" t="str">
        <f t="shared" ref="T45:T50" si="23">IF(L45="","",L45)</f>
        <v/>
      </c>
      <c r="U45" s="7">
        <f t="shared" si="9"/>
        <v>2.7E-2</v>
      </c>
      <c r="V45" s="2" t="str">
        <f t="shared" si="10"/>
        <v/>
      </c>
      <c r="W45" s="9">
        <v>0</v>
      </c>
      <c r="X45" s="7" t="str">
        <f t="shared" si="11"/>
        <v/>
      </c>
      <c r="Y45" s="2" t="str">
        <f t="shared" si="12"/>
        <v/>
      </c>
      <c r="AA45" s="1" t="str">
        <f t="shared" ref="AA45:AA50" si="24">IF(S45="","",S45)</f>
        <v/>
      </c>
      <c r="AB45" s="11" t="str">
        <f t="shared" ref="AB45:AB50" si="25">IF(T45="","",T45)</f>
        <v/>
      </c>
      <c r="AC45" s="7">
        <f t="shared" si="13"/>
        <v>0</v>
      </c>
      <c r="AD45" s="2">
        <f t="shared" si="14"/>
        <v>0</v>
      </c>
      <c r="AE45" s="9">
        <v>0</v>
      </c>
      <c r="AF45" s="7" t="str">
        <f t="shared" si="15"/>
        <v/>
      </c>
      <c r="AG45" s="2">
        <f t="shared" si="16"/>
        <v>0</v>
      </c>
      <c r="AI45" s="1" t="str">
        <f t="shared" ref="AI45:AI50" si="26">IF(AA45="","",AA45)</f>
        <v/>
      </c>
      <c r="AJ45" s="11" t="str">
        <f t="shared" ref="AJ45:AJ50" si="27">IF(AB45="","",AB45)</f>
        <v/>
      </c>
      <c r="AK45" s="7">
        <f t="shared" si="17"/>
        <v>0</v>
      </c>
      <c r="AL45" s="2" t="str">
        <f t="shared" si="18"/>
        <v/>
      </c>
      <c r="AM45" s="9">
        <v>0</v>
      </c>
      <c r="AN45" s="7" t="str">
        <f t="shared" si="19"/>
        <v/>
      </c>
      <c r="AO45" s="2" t="str">
        <f t="shared" si="20"/>
        <v/>
      </c>
    </row>
    <row r="46" spans="2:41" x14ac:dyDescent="0.35">
      <c r="B46" s="8"/>
      <c r="C46" s="10"/>
      <c r="D46" s="9">
        <v>0</v>
      </c>
      <c r="E46" s="7">
        <f t="shared" si="0"/>
        <v>3.3000000000000002E-2</v>
      </c>
      <c r="F46" s="2" t="str">
        <f t="shared" si="1"/>
        <v/>
      </c>
      <c r="G46" s="9">
        <v>0</v>
      </c>
      <c r="H46" s="7" t="str">
        <f t="shared" si="21"/>
        <v/>
      </c>
      <c r="I46" s="2" t="str">
        <f t="shared" si="2"/>
        <v/>
      </c>
      <c r="K46" s="1" t="str">
        <f t="shared" si="3"/>
        <v/>
      </c>
      <c r="L46" s="11" t="str">
        <f t="shared" si="4"/>
        <v/>
      </c>
      <c r="M46" s="7">
        <f t="shared" si="5"/>
        <v>2.7E-2</v>
      </c>
      <c r="N46" s="2" t="str">
        <f t="shared" si="6"/>
        <v/>
      </c>
      <c r="O46" s="9">
        <v>0</v>
      </c>
      <c r="P46" s="7" t="str">
        <f t="shared" si="7"/>
        <v/>
      </c>
      <c r="Q46" s="2" t="str">
        <f t="shared" si="8"/>
        <v/>
      </c>
      <c r="S46" s="1" t="str">
        <f t="shared" si="22"/>
        <v/>
      </c>
      <c r="T46" s="11" t="str">
        <f t="shared" si="23"/>
        <v/>
      </c>
      <c r="U46" s="7">
        <f t="shared" si="9"/>
        <v>2.7E-2</v>
      </c>
      <c r="V46" s="2" t="str">
        <f t="shared" si="10"/>
        <v/>
      </c>
      <c r="W46" s="9">
        <v>0</v>
      </c>
      <c r="X46" s="7" t="str">
        <f t="shared" si="11"/>
        <v/>
      </c>
      <c r="Y46" s="2" t="str">
        <f t="shared" si="12"/>
        <v/>
      </c>
      <c r="AA46" s="1" t="str">
        <f t="shared" si="24"/>
        <v/>
      </c>
      <c r="AB46" s="11" t="str">
        <f t="shared" si="25"/>
        <v/>
      </c>
      <c r="AC46" s="7">
        <f t="shared" si="13"/>
        <v>0</v>
      </c>
      <c r="AD46" s="2">
        <f t="shared" si="14"/>
        <v>0</v>
      </c>
      <c r="AE46" s="9">
        <v>0</v>
      </c>
      <c r="AF46" s="7" t="str">
        <f t="shared" si="15"/>
        <v/>
      </c>
      <c r="AG46" s="2">
        <f t="shared" si="16"/>
        <v>0</v>
      </c>
      <c r="AI46" s="1" t="str">
        <f t="shared" si="26"/>
        <v/>
      </c>
      <c r="AJ46" s="11" t="str">
        <f t="shared" si="27"/>
        <v/>
      </c>
      <c r="AK46" s="7">
        <f t="shared" si="17"/>
        <v>0</v>
      </c>
      <c r="AL46" s="2" t="str">
        <f t="shared" si="18"/>
        <v/>
      </c>
      <c r="AM46" s="9">
        <v>0</v>
      </c>
      <c r="AN46" s="7" t="str">
        <f t="shared" si="19"/>
        <v/>
      </c>
      <c r="AO46" s="2" t="str">
        <f t="shared" si="20"/>
        <v/>
      </c>
    </row>
    <row r="47" spans="2:41" x14ac:dyDescent="0.35">
      <c r="B47" s="8"/>
      <c r="C47" s="10"/>
      <c r="D47" s="9">
        <v>0</v>
      </c>
      <c r="E47" s="7">
        <f t="shared" si="0"/>
        <v>3.3000000000000002E-2</v>
      </c>
      <c r="F47" s="2" t="str">
        <f t="shared" si="1"/>
        <v/>
      </c>
      <c r="G47" s="9">
        <v>0</v>
      </c>
      <c r="H47" s="7" t="str">
        <f t="shared" si="21"/>
        <v/>
      </c>
      <c r="I47" s="2" t="str">
        <f t="shared" si="2"/>
        <v/>
      </c>
      <c r="K47" s="1" t="str">
        <f t="shared" si="3"/>
        <v/>
      </c>
      <c r="L47" s="11" t="str">
        <f t="shared" si="4"/>
        <v/>
      </c>
      <c r="M47" s="7">
        <f t="shared" si="5"/>
        <v>2.7E-2</v>
      </c>
      <c r="N47" s="2" t="str">
        <f t="shared" si="6"/>
        <v/>
      </c>
      <c r="O47" s="9">
        <v>0</v>
      </c>
      <c r="P47" s="7" t="str">
        <f t="shared" si="7"/>
        <v/>
      </c>
      <c r="Q47" s="2" t="str">
        <f t="shared" si="8"/>
        <v/>
      </c>
      <c r="S47" s="1" t="str">
        <f t="shared" si="22"/>
        <v/>
      </c>
      <c r="T47" s="11" t="str">
        <f t="shared" si="23"/>
        <v/>
      </c>
      <c r="U47" s="7">
        <f t="shared" si="9"/>
        <v>2.7E-2</v>
      </c>
      <c r="V47" s="2" t="str">
        <f t="shared" si="10"/>
        <v/>
      </c>
      <c r="W47" s="9">
        <v>0</v>
      </c>
      <c r="X47" s="7" t="str">
        <f t="shared" si="11"/>
        <v/>
      </c>
      <c r="Y47" s="2" t="str">
        <f t="shared" si="12"/>
        <v/>
      </c>
      <c r="AA47" s="1" t="str">
        <f t="shared" si="24"/>
        <v/>
      </c>
      <c r="AB47" s="11" t="str">
        <f t="shared" si="25"/>
        <v/>
      </c>
      <c r="AC47" s="7">
        <f t="shared" si="13"/>
        <v>0</v>
      </c>
      <c r="AD47" s="2">
        <f t="shared" si="14"/>
        <v>0</v>
      </c>
      <c r="AE47" s="9">
        <v>0</v>
      </c>
      <c r="AF47" s="7" t="str">
        <f t="shared" si="15"/>
        <v/>
      </c>
      <c r="AG47" s="2">
        <f t="shared" si="16"/>
        <v>0</v>
      </c>
      <c r="AI47" s="1" t="str">
        <f t="shared" si="26"/>
        <v/>
      </c>
      <c r="AJ47" s="11" t="str">
        <f t="shared" si="27"/>
        <v/>
      </c>
      <c r="AK47" s="7">
        <f t="shared" si="17"/>
        <v>0</v>
      </c>
      <c r="AL47" s="2" t="str">
        <f t="shared" si="18"/>
        <v/>
      </c>
      <c r="AM47" s="9">
        <v>0</v>
      </c>
      <c r="AN47" s="7" t="str">
        <f t="shared" si="19"/>
        <v/>
      </c>
      <c r="AO47" s="2" t="str">
        <f t="shared" si="20"/>
        <v/>
      </c>
    </row>
    <row r="48" spans="2:41" x14ac:dyDescent="0.35">
      <c r="B48" s="8"/>
      <c r="C48" s="10"/>
      <c r="D48" s="9">
        <v>0</v>
      </c>
      <c r="E48" s="7">
        <f t="shared" si="0"/>
        <v>3.3000000000000002E-2</v>
      </c>
      <c r="F48" s="2" t="str">
        <f t="shared" si="1"/>
        <v/>
      </c>
      <c r="G48" s="9">
        <v>0</v>
      </c>
      <c r="H48" s="7" t="str">
        <f t="shared" si="21"/>
        <v/>
      </c>
      <c r="I48" s="2" t="str">
        <f t="shared" si="2"/>
        <v/>
      </c>
      <c r="K48" s="1" t="str">
        <f t="shared" si="3"/>
        <v/>
      </c>
      <c r="L48" s="11" t="str">
        <f t="shared" si="4"/>
        <v/>
      </c>
      <c r="M48" s="7">
        <f t="shared" si="5"/>
        <v>2.7E-2</v>
      </c>
      <c r="N48" s="2" t="str">
        <f t="shared" si="6"/>
        <v/>
      </c>
      <c r="O48" s="9">
        <v>0</v>
      </c>
      <c r="P48" s="7" t="str">
        <f t="shared" si="7"/>
        <v/>
      </c>
      <c r="Q48" s="2" t="str">
        <f t="shared" si="8"/>
        <v/>
      </c>
      <c r="S48" s="1" t="str">
        <f t="shared" si="22"/>
        <v/>
      </c>
      <c r="T48" s="11" t="str">
        <f t="shared" si="23"/>
        <v/>
      </c>
      <c r="U48" s="7">
        <f t="shared" si="9"/>
        <v>2.7E-2</v>
      </c>
      <c r="V48" s="2" t="str">
        <f t="shared" si="10"/>
        <v/>
      </c>
      <c r="W48" s="9">
        <v>0</v>
      </c>
      <c r="X48" s="7" t="str">
        <f t="shared" si="11"/>
        <v/>
      </c>
      <c r="Y48" s="2" t="str">
        <f t="shared" si="12"/>
        <v/>
      </c>
      <c r="AA48" s="1" t="str">
        <f t="shared" si="24"/>
        <v/>
      </c>
      <c r="AB48" s="11" t="str">
        <f t="shared" si="25"/>
        <v/>
      </c>
      <c r="AC48" s="7">
        <f t="shared" si="13"/>
        <v>0</v>
      </c>
      <c r="AD48" s="2">
        <f t="shared" si="14"/>
        <v>0</v>
      </c>
      <c r="AE48" s="9">
        <v>0</v>
      </c>
      <c r="AF48" s="7" t="str">
        <f t="shared" si="15"/>
        <v/>
      </c>
      <c r="AG48" s="2">
        <f t="shared" si="16"/>
        <v>0</v>
      </c>
      <c r="AI48" s="1" t="str">
        <f t="shared" si="26"/>
        <v/>
      </c>
      <c r="AJ48" s="11" t="str">
        <f t="shared" si="27"/>
        <v/>
      </c>
      <c r="AK48" s="7">
        <f t="shared" si="17"/>
        <v>0</v>
      </c>
      <c r="AL48" s="2" t="str">
        <f t="shared" si="18"/>
        <v/>
      </c>
      <c r="AM48" s="9">
        <v>0</v>
      </c>
      <c r="AN48" s="7" t="str">
        <f t="shared" si="19"/>
        <v/>
      </c>
      <c r="AO48" s="2" t="str">
        <f t="shared" si="20"/>
        <v/>
      </c>
    </row>
    <row r="49" spans="2:41" x14ac:dyDescent="0.35">
      <c r="B49" s="8"/>
      <c r="C49" s="10"/>
      <c r="D49" s="9">
        <v>0</v>
      </c>
      <c r="E49" s="7">
        <f t="shared" si="0"/>
        <v>3.3000000000000002E-2</v>
      </c>
      <c r="F49" s="2" t="str">
        <f t="shared" ref="F49:F50" si="28">IF(D49=0,"",(D49*(1+E49)))</f>
        <v/>
      </c>
      <c r="G49" s="9">
        <v>0</v>
      </c>
      <c r="H49" s="7" t="str">
        <f t="shared" si="21"/>
        <v/>
      </c>
      <c r="I49" s="2" t="str">
        <f t="shared" ref="I49:I50" si="29">IF(F49="","",(F49-G49))</f>
        <v/>
      </c>
      <c r="K49" s="1" t="str">
        <f t="shared" si="3"/>
        <v/>
      </c>
      <c r="L49" s="11" t="str">
        <f t="shared" si="4"/>
        <v/>
      </c>
      <c r="M49" s="7">
        <f t="shared" si="5"/>
        <v>2.7E-2</v>
      </c>
      <c r="N49" s="2" t="str">
        <f t="shared" si="6"/>
        <v/>
      </c>
      <c r="O49" s="9">
        <v>0</v>
      </c>
      <c r="P49" s="7" t="str">
        <f t="shared" si="7"/>
        <v/>
      </c>
      <c r="Q49" s="2" t="str">
        <f t="shared" si="8"/>
        <v/>
      </c>
      <c r="S49" s="1" t="str">
        <f t="shared" si="22"/>
        <v/>
      </c>
      <c r="T49" s="11" t="str">
        <f t="shared" si="23"/>
        <v/>
      </c>
      <c r="U49" s="7">
        <f t="shared" si="9"/>
        <v>2.7E-2</v>
      </c>
      <c r="V49" s="2" t="str">
        <f t="shared" si="10"/>
        <v/>
      </c>
      <c r="W49" s="9">
        <v>0</v>
      </c>
      <c r="X49" s="7" t="str">
        <f t="shared" si="11"/>
        <v/>
      </c>
      <c r="Y49" s="2" t="str">
        <f t="shared" si="12"/>
        <v/>
      </c>
      <c r="AA49" s="1" t="str">
        <f t="shared" si="24"/>
        <v/>
      </c>
      <c r="AB49" s="11" t="str">
        <f t="shared" si="25"/>
        <v/>
      </c>
      <c r="AC49" s="7">
        <f t="shared" si="13"/>
        <v>0</v>
      </c>
      <c r="AD49" s="2">
        <f t="shared" si="14"/>
        <v>0</v>
      </c>
      <c r="AE49" s="9">
        <v>0</v>
      </c>
      <c r="AF49" s="7" t="str">
        <f t="shared" si="15"/>
        <v/>
      </c>
      <c r="AG49" s="2">
        <f t="shared" si="16"/>
        <v>0</v>
      </c>
      <c r="AI49" s="1" t="str">
        <f t="shared" si="26"/>
        <v/>
      </c>
      <c r="AJ49" s="11" t="str">
        <f t="shared" si="27"/>
        <v/>
      </c>
      <c r="AK49" s="7">
        <f t="shared" si="17"/>
        <v>0</v>
      </c>
      <c r="AL49" s="2" t="str">
        <f t="shared" si="18"/>
        <v/>
      </c>
      <c r="AM49" s="9">
        <v>0</v>
      </c>
      <c r="AN49" s="7" t="str">
        <f t="shared" si="19"/>
        <v/>
      </c>
      <c r="AO49" s="2" t="str">
        <f t="shared" si="20"/>
        <v/>
      </c>
    </row>
    <row r="50" spans="2:41" x14ac:dyDescent="0.35">
      <c r="B50" s="8"/>
      <c r="C50" s="10"/>
      <c r="D50" s="9">
        <v>0</v>
      </c>
      <c r="E50" s="7">
        <f t="shared" si="0"/>
        <v>3.3000000000000002E-2</v>
      </c>
      <c r="F50" s="2" t="str">
        <f t="shared" si="28"/>
        <v/>
      </c>
      <c r="G50" s="9">
        <v>0</v>
      </c>
      <c r="H50" s="7" t="str">
        <f t="shared" si="21"/>
        <v/>
      </c>
      <c r="I50" s="2" t="str">
        <f t="shared" si="29"/>
        <v/>
      </c>
      <c r="K50" s="1" t="str">
        <f t="shared" si="3"/>
        <v/>
      </c>
      <c r="L50" s="11" t="str">
        <f t="shared" si="4"/>
        <v/>
      </c>
      <c r="M50" s="7">
        <f t="shared" si="5"/>
        <v>2.7E-2</v>
      </c>
      <c r="N50" s="2" t="str">
        <f t="shared" si="6"/>
        <v/>
      </c>
      <c r="O50" s="9">
        <v>0</v>
      </c>
      <c r="P50" s="7" t="str">
        <f t="shared" si="7"/>
        <v/>
      </c>
      <c r="Q50" s="2" t="str">
        <f t="shared" si="8"/>
        <v/>
      </c>
      <c r="S50" s="1" t="str">
        <f t="shared" si="22"/>
        <v/>
      </c>
      <c r="T50" s="11" t="str">
        <f t="shared" si="23"/>
        <v/>
      </c>
      <c r="U50" s="7">
        <f t="shared" si="9"/>
        <v>2.7E-2</v>
      </c>
      <c r="V50" s="2" t="str">
        <f t="shared" si="10"/>
        <v/>
      </c>
      <c r="W50" s="9">
        <v>0</v>
      </c>
      <c r="X50" s="7" t="str">
        <f t="shared" si="11"/>
        <v/>
      </c>
      <c r="Y50" s="2" t="str">
        <f t="shared" si="12"/>
        <v/>
      </c>
      <c r="AA50" s="1" t="str">
        <f t="shared" si="24"/>
        <v/>
      </c>
      <c r="AB50" s="11" t="str">
        <f t="shared" si="25"/>
        <v/>
      </c>
      <c r="AC50" s="7">
        <f t="shared" si="13"/>
        <v>0</v>
      </c>
      <c r="AD50" s="2">
        <f t="shared" si="14"/>
        <v>0</v>
      </c>
      <c r="AE50" s="9">
        <v>0</v>
      </c>
      <c r="AF50" s="7" t="str">
        <f t="shared" si="15"/>
        <v/>
      </c>
      <c r="AG50" s="2">
        <f t="shared" si="16"/>
        <v>0</v>
      </c>
      <c r="AI50" s="1" t="str">
        <f t="shared" si="26"/>
        <v/>
      </c>
      <c r="AJ50" s="11" t="str">
        <f t="shared" si="27"/>
        <v/>
      </c>
      <c r="AK50" s="7">
        <f t="shared" si="17"/>
        <v>0</v>
      </c>
      <c r="AL50" s="2" t="str">
        <f t="shared" si="18"/>
        <v/>
      </c>
      <c r="AM50" s="9">
        <v>0</v>
      </c>
      <c r="AN50" s="7" t="str">
        <f t="shared" si="19"/>
        <v/>
      </c>
      <c r="AO50" s="2" t="str">
        <f t="shared" si="20"/>
        <v/>
      </c>
    </row>
    <row r="51" spans="2:41" x14ac:dyDescent="0.35">
      <c r="D51" s="3"/>
      <c r="F51" s="3"/>
      <c r="G51" s="3"/>
      <c r="H51" s="3"/>
      <c r="I51" s="3"/>
      <c r="M51" s="3"/>
      <c r="N51" s="3"/>
    </row>
    <row r="52" spans="2:41" x14ac:dyDescent="0.35">
      <c r="B52" t="s">
        <v>42</v>
      </c>
      <c r="D52" s="3"/>
      <c r="F52" s="3"/>
      <c r="G52" s="3"/>
      <c r="H52" s="3"/>
      <c r="I52" s="3"/>
      <c r="M52" s="3"/>
      <c r="N52" s="3"/>
    </row>
    <row r="53" spans="2:41" x14ac:dyDescent="0.35">
      <c r="D53" s="3"/>
      <c r="F53" s="3"/>
      <c r="G53" s="3"/>
      <c r="H53" s="3"/>
      <c r="I53" s="3"/>
      <c r="M53" s="3"/>
      <c r="N53" s="3"/>
    </row>
    <row r="54" spans="2:41" x14ac:dyDescent="0.35">
      <c r="D54" s="3"/>
      <c r="F54" s="3"/>
      <c r="G54" s="3"/>
      <c r="H54" s="3"/>
      <c r="I54" s="3"/>
      <c r="M54" s="3"/>
      <c r="N54" s="3"/>
    </row>
    <row r="55" spans="2:41" x14ac:dyDescent="0.35">
      <c r="D55" s="3"/>
      <c r="F55" s="3"/>
      <c r="G55" s="3"/>
      <c r="H55" s="3"/>
      <c r="I55" s="3"/>
      <c r="M55" s="3"/>
      <c r="N55" s="3"/>
    </row>
    <row r="56" spans="2:41" x14ac:dyDescent="0.35">
      <c r="D56" s="3"/>
      <c r="F56" s="3"/>
      <c r="G56" s="3"/>
      <c r="H56" s="3"/>
      <c r="I56" s="3"/>
      <c r="M56" s="3"/>
      <c r="N56" s="3"/>
    </row>
    <row r="57" spans="2:41" x14ac:dyDescent="0.35">
      <c r="D57" s="3"/>
      <c r="F57" s="3"/>
      <c r="G57" s="3"/>
      <c r="H57" s="3"/>
      <c r="I57" s="3"/>
      <c r="M57" s="3"/>
      <c r="N57" s="3"/>
    </row>
    <row r="58" spans="2:41" x14ac:dyDescent="0.35">
      <c r="D58" s="3"/>
      <c r="F58" s="3"/>
      <c r="G58" s="3"/>
      <c r="H58" s="3"/>
      <c r="I58" s="3"/>
      <c r="M58" s="3"/>
      <c r="N58" s="3"/>
    </row>
    <row r="59" spans="2:41" s="4" customFormat="1" x14ac:dyDescent="0.35">
      <c r="B59" s="56" t="s">
        <v>5</v>
      </c>
      <c r="C59" s="58"/>
      <c r="D59" s="60"/>
      <c r="F59" s="5"/>
      <c r="G59" s="5"/>
      <c r="H59" s="5"/>
      <c r="I59" s="5"/>
      <c r="M59" s="5"/>
      <c r="N59" s="5"/>
    </row>
    <row r="60" spans="2:41" s="4" customFormat="1" x14ac:dyDescent="0.35">
      <c r="D60" s="5"/>
      <c r="F60" s="5"/>
      <c r="G60" s="5"/>
      <c r="H60" s="5"/>
      <c r="I60" s="5"/>
      <c r="M60" s="5"/>
      <c r="N60" s="5"/>
    </row>
    <row r="61" spans="2:41" x14ac:dyDescent="0.35">
      <c r="B61" s="4" t="s">
        <v>6</v>
      </c>
      <c r="C61" s="4"/>
      <c r="D61" s="4"/>
      <c r="E61" s="4"/>
      <c r="F61" s="4"/>
      <c r="G61" s="4"/>
      <c r="H61" s="4"/>
      <c r="I61" s="4"/>
      <c r="K61" s="4" t="s">
        <v>9</v>
      </c>
      <c r="S61" s="58" t="s">
        <v>30</v>
      </c>
      <c r="T61" s="57"/>
      <c r="U61" s="57"/>
      <c r="V61" s="57"/>
      <c r="AA61" s="4" t="s">
        <v>31</v>
      </c>
      <c r="AI61" s="4" t="s">
        <v>34</v>
      </c>
    </row>
    <row r="62" spans="2:41" x14ac:dyDescent="0.35">
      <c r="B62" s="4"/>
      <c r="C62" s="4"/>
      <c r="D62" s="4"/>
      <c r="E62" s="4"/>
      <c r="F62" s="4"/>
      <c r="G62" s="4"/>
      <c r="H62" s="4"/>
      <c r="I62" s="4"/>
    </row>
    <row r="63" spans="2:41" s="40" customFormat="1" x14ac:dyDescent="0.35">
      <c r="B63" s="37" t="s">
        <v>52</v>
      </c>
      <c r="C63" s="38" t="s">
        <v>1</v>
      </c>
      <c r="D63" s="38" t="s">
        <v>15</v>
      </c>
      <c r="E63" s="38" t="s">
        <v>22</v>
      </c>
      <c r="F63" s="38" t="s">
        <v>23</v>
      </c>
      <c r="G63" s="38" t="s">
        <v>15</v>
      </c>
      <c r="H63" s="38" t="s">
        <v>28</v>
      </c>
      <c r="I63" s="38" t="s">
        <v>3</v>
      </c>
      <c r="J63" s="39"/>
      <c r="K63" s="37" t="s">
        <v>52</v>
      </c>
      <c r="L63" s="38" t="s">
        <v>1</v>
      </c>
      <c r="M63" s="38" t="s">
        <v>22</v>
      </c>
      <c r="N63" s="38" t="s">
        <v>23</v>
      </c>
      <c r="O63" s="38" t="s">
        <v>15</v>
      </c>
      <c r="P63" s="38" t="s">
        <v>28</v>
      </c>
      <c r="Q63" s="38" t="s">
        <v>3</v>
      </c>
      <c r="S63" s="37" t="s">
        <v>52</v>
      </c>
      <c r="T63" s="38" t="s">
        <v>1</v>
      </c>
      <c r="U63" s="38" t="s">
        <v>22</v>
      </c>
      <c r="V63" s="38" t="s">
        <v>23</v>
      </c>
      <c r="W63" s="38" t="s">
        <v>15</v>
      </c>
      <c r="X63" s="38" t="s">
        <v>28</v>
      </c>
      <c r="Y63" s="38" t="s">
        <v>3</v>
      </c>
      <c r="AA63" s="37" t="s">
        <v>52</v>
      </c>
      <c r="AB63" s="38" t="s">
        <v>1</v>
      </c>
      <c r="AC63" s="38" t="s">
        <v>22</v>
      </c>
      <c r="AD63" s="38" t="s">
        <v>23</v>
      </c>
      <c r="AE63" s="38" t="s">
        <v>15</v>
      </c>
      <c r="AF63" s="38" t="s">
        <v>28</v>
      </c>
      <c r="AG63" s="38" t="s">
        <v>3</v>
      </c>
      <c r="AI63" s="37" t="s">
        <v>52</v>
      </c>
      <c r="AJ63" s="38" t="s">
        <v>1</v>
      </c>
      <c r="AK63" s="38" t="s">
        <v>22</v>
      </c>
      <c r="AL63" s="38" t="s">
        <v>23</v>
      </c>
      <c r="AM63" s="38" t="s">
        <v>15</v>
      </c>
      <c r="AN63" s="38" t="s">
        <v>28</v>
      </c>
      <c r="AO63" s="38" t="s">
        <v>3</v>
      </c>
    </row>
    <row r="64" spans="2:41" s="40" customFormat="1" x14ac:dyDescent="0.35">
      <c r="B64" s="37"/>
      <c r="C64" s="37"/>
      <c r="D64" s="41">
        <v>45582</v>
      </c>
      <c r="E64" s="38" t="s">
        <v>54</v>
      </c>
      <c r="F64" s="38" t="s">
        <v>54</v>
      </c>
      <c r="G64" s="41">
        <v>45838</v>
      </c>
      <c r="H64" s="38" t="s">
        <v>29</v>
      </c>
      <c r="I64" s="38" t="s">
        <v>2</v>
      </c>
      <c r="J64" s="39"/>
      <c r="K64" s="37"/>
      <c r="L64" s="37"/>
      <c r="M64" s="38" t="s">
        <v>53</v>
      </c>
      <c r="N64" s="38" t="s">
        <v>53</v>
      </c>
      <c r="O64" s="41">
        <v>46203</v>
      </c>
      <c r="P64" s="38" t="s">
        <v>29</v>
      </c>
      <c r="Q64" s="38" t="s">
        <v>27</v>
      </c>
      <c r="S64" s="37"/>
      <c r="T64" s="37"/>
      <c r="U64" s="38" t="s">
        <v>56</v>
      </c>
      <c r="V64" s="38" t="s">
        <v>56</v>
      </c>
      <c r="W64" s="41">
        <v>46568</v>
      </c>
      <c r="X64" s="38" t="s">
        <v>29</v>
      </c>
      <c r="Y64" s="38" t="s">
        <v>32</v>
      </c>
      <c r="AA64" s="37"/>
      <c r="AB64" s="37"/>
      <c r="AC64" s="38" t="s">
        <v>57</v>
      </c>
      <c r="AD64" s="38" t="s">
        <v>57</v>
      </c>
      <c r="AE64" s="41">
        <v>46934</v>
      </c>
      <c r="AF64" s="38" t="s">
        <v>29</v>
      </c>
      <c r="AG64" s="38" t="s">
        <v>33</v>
      </c>
      <c r="AI64" s="37"/>
      <c r="AJ64" s="37"/>
      <c r="AK64" s="38" t="s">
        <v>58</v>
      </c>
      <c r="AL64" s="38" t="s">
        <v>58</v>
      </c>
      <c r="AM64" s="41">
        <v>47299</v>
      </c>
      <c r="AN64" s="38" t="s">
        <v>29</v>
      </c>
      <c r="AO64" s="38" t="s">
        <v>35</v>
      </c>
    </row>
    <row r="65" spans="2:41" s="40" customFormat="1" x14ac:dyDescent="0.35">
      <c r="D65" s="42"/>
      <c r="E65" s="39"/>
      <c r="F65" s="39"/>
      <c r="G65" s="39"/>
      <c r="H65" s="38" t="s">
        <v>39</v>
      </c>
      <c r="I65" s="38" t="s">
        <v>40</v>
      </c>
      <c r="J65" s="39"/>
      <c r="K65" s="42"/>
      <c r="L65" s="39"/>
      <c r="M65" s="39"/>
      <c r="N65" s="39"/>
      <c r="P65" s="38" t="s">
        <v>39</v>
      </c>
      <c r="Q65" s="38" t="s">
        <v>40</v>
      </c>
      <c r="S65" s="42"/>
      <c r="T65" s="39"/>
      <c r="U65" s="39"/>
      <c r="V65" s="39"/>
      <c r="X65" s="38" t="s">
        <v>39</v>
      </c>
      <c r="Y65" s="38" t="s">
        <v>40</v>
      </c>
      <c r="AA65" s="42"/>
      <c r="AB65" s="39"/>
      <c r="AC65" s="39"/>
      <c r="AD65" s="39"/>
      <c r="AF65" s="38" t="s">
        <v>39</v>
      </c>
      <c r="AG65" s="38" t="s">
        <v>40</v>
      </c>
      <c r="AI65" s="42"/>
      <c r="AJ65" s="39"/>
      <c r="AK65" s="39"/>
      <c r="AL65" s="39"/>
      <c r="AN65" s="38" t="s">
        <v>39</v>
      </c>
      <c r="AO65" s="38" t="s">
        <v>40</v>
      </c>
    </row>
    <row r="66" spans="2:41" x14ac:dyDescent="0.35">
      <c r="B66" s="6" t="s">
        <v>16</v>
      </c>
      <c r="K66" s="6" t="s">
        <v>16</v>
      </c>
      <c r="S66" s="6" t="s">
        <v>16</v>
      </c>
      <c r="AA66" s="6" t="s">
        <v>16</v>
      </c>
      <c r="AI66" s="6" t="s">
        <v>16</v>
      </c>
    </row>
    <row r="67" spans="2:41" x14ac:dyDescent="0.35">
      <c r="B67" s="8" t="s">
        <v>0</v>
      </c>
      <c r="C67" s="10" t="s">
        <v>17</v>
      </c>
      <c r="D67" s="9">
        <v>1500</v>
      </c>
      <c r="E67" s="7">
        <f>$C$22</f>
        <v>0.06</v>
      </c>
      <c r="F67" s="2">
        <f>IF(D67=0,"",(D67*(1+E67)))</f>
        <v>1590</v>
      </c>
      <c r="G67" s="9">
        <v>1525</v>
      </c>
      <c r="H67" s="7">
        <f>(G67-D67)/D67</f>
        <v>1.6666666666666666E-2</v>
      </c>
      <c r="I67" s="2">
        <f>IF(F67="","",(F67-G67))</f>
        <v>65</v>
      </c>
      <c r="K67" s="1" t="str">
        <f>IF(B67="","",B67)</f>
        <v>123 Main Street</v>
      </c>
      <c r="L67" s="11" t="str">
        <f>IF(C67="","",C67)</f>
        <v>A-1</v>
      </c>
      <c r="M67" s="7">
        <f>$D$22</f>
        <v>5.7000000000000002E-2</v>
      </c>
      <c r="N67" s="2">
        <f>IF(D67=0,"",((D67*(1+E67)*(1+M67))))</f>
        <v>1680.6299999999999</v>
      </c>
      <c r="O67" s="9">
        <v>1590</v>
      </c>
      <c r="P67" s="7">
        <f>IF(G67=0,"",((O67-G67)/G67))</f>
        <v>4.2622950819672129E-2</v>
      </c>
      <c r="Q67" s="2">
        <f>IF(N67="","",(N67-O67))</f>
        <v>90.629999999999882</v>
      </c>
      <c r="S67" s="1" t="str">
        <f>IF(K67="","",K67)</f>
        <v>123 Main Street</v>
      </c>
      <c r="T67" s="11" t="str">
        <f>IF(L67="","",L67)</f>
        <v>A-1</v>
      </c>
      <c r="U67" s="7">
        <f>IF($E$22="TBD",0,$E$22)</f>
        <v>5.7000000000000002E-2</v>
      </c>
      <c r="V67" s="2">
        <f>IF(D67=0,"",((D67*(1+E67)*(1+M67)*(1+U67))))</f>
        <v>1776.4259099999997</v>
      </c>
      <c r="W67" s="9">
        <v>1590</v>
      </c>
      <c r="X67" s="7">
        <f>IF(O67=0,"",((W67-O67)/O67))</f>
        <v>0</v>
      </c>
      <c r="Y67" s="2">
        <f>IF(V67="","",(V67-W67))</f>
        <v>186.4259099999997</v>
      </c>
      <c r="AA67" s="1" t="str">
        <f>IF(S67="","",S67)</f>
        <v>123 Main Street</v>
      </c>
      <c r="AB67" s="11" t="str">
        <f>IF(T67="","",T67)</f>
        <v>A-1</v>
      </c>
      <c r="AC67" s="7">
        <f>IF($F$22="TBD",0,$F$22)</f>
        <v>0</v>
      </c>
      <c r="AD67" s="2">
        <f>IF(T67=0,"",((D67*(1+E67)*(1+M67)*(1+U67)*(1+AC67))))</f>
        <v>1776.4259099999997</v>
      </c>
      <c r="AE67" s="9">
        <v>1590</v>
      </c>
      <c r="AF67" s="7">
        <f>IF(W67=0,"",((AE67-W67)/W67))</f>
        <v>0</v>
      </c>
      <c r="AG67" s="2">
        <f>IF(AD67="","",(AD67-AE67))</f>
        <v>186.4259099999997</v>
      </c>
      <c r="AI67" s="1" t="str">
        <f>IF(AA67="","",AA67)</f>
        <v>123 Main Street</v>
      </c>
      <c r="AJ67" s="11" t="str">
        <f>IF(AB67="","",AB67)</f>
        <v>A-1</v>
      </c>
      <c r="AK67" s="7">
        <f>IF($G$22="TBD",0,$G$22)</f>
        <v>0</v>
      </c>
      <c r="AL67" s="2">
        <f>IF(D67=0,"",((D67*(1+E67)*(1+M67)*(1+U67)*(1+AC67)*(1+AK67))))</f>
        <v>1776.4259099999997</v>
      </c>
      <c r="AM67" s="9">
        <v>1590</v>
      </c>
      <c r="AN67" s="7">
        <f>IF(AE67=0,"",((AM67-AE67)/AE67))</f>
        <v>0</v>
      </c>
      <c r="AO67" s="2">
        <f>IF(AL67="","",(AL67-AM67))</f>
        <v>186.4259099999997</v>
      </c>
    </row>
    <row r="68" spans="2:41" x14ac:dyDescent="0.35">
      <c r="D68" s="3"/>
      <c r="F68" s="3"/>
      <c r="G68" s="3"/>
      <c r="H68" s="3"/>
      <c r="I68" s="3"/>
      <c r="N68" s="3"/>
      <c r="O68" s="3"/>
      <c r="P68" s="3"/>
      <c r="Q68" s="3"/>
      <c r="V68" s="3"/>
      <c r="W68" s="3"/>
      <c r="X68" s="3"/>
      <c r="Y68" s="3"/>
      <c r="AD68" s="3"/>
      <c r="AE68" s="3"/>
      <c r="AF68" s="3"/>
      <c r="AG68" s="3"/>
      <c r="AL68" s="3"/>
      <c r="AM68" s="3"/>
      <c r="AN68" s="3"/>
      <c r="AO68" s="3"/>
    </row>
    <row r="69" spans="2:41" x14ac:dyDescent="0.35">
      <c r="B69" s="6" t="s">
        <v>26</v>
      </c>
      <c r="D69" s="3"/>
      <c r="F69" s="3"/>
      <c r="G69" s="3"/>
      <c r="H69" s="3"/>
      <c r="I69" s="3"/>
      <c r="K69" s="6"/>
      <c r="N69" s="3"/>
      <c r="O69" s="3"/>
      <c r="P69" s="3"/>
      <c r="Q69" s="3"/>
      <c r="S69" s="6"/>
      <c r="V69" s="3"/>
      <c r="W69" s="3"/>
      <c r="X69" s="3"/>
      <c r="Y69" s="3"/>
      <c r="AA69" s="6"/>
      <c r="AD69" s="3"/>
      <c r="AE69" s="3"/>
      <c r="AF69" s="3"/>
      <c r="AG69" s="3"/>
      <c r="AI69" s="6"/>
      <c r="AL69" s="3"/>
      <c r="AM69" s="3"/>
      <c r="AN69" s="3"/>
      <c r="AO69" s="3"/>
    </row>
    <row r="70" spans="2:41" x14ac:dyDescent="0.35">
      <c r="B70" s="8"/>
      <c r="C70" s="10"/>
      <c r="D70" s="9">
        <v>0</v>
      </c>
      <c r="E70" s="7">
        <f t="shared" ref="E70:E76" si="30">$C$22</f>
        <v>0.06</v>
      </c>
      <c r="F70" s="2" t="str">
        <f t="shared" ref="F70:F76" si="31">IF(D70=0,"",(D70*(1+E70)))</f>
        <v/>
      </c>
      <c r="G70" s="9">
        <v>0</v>
      </c>
      <c r="H70" s="7" t="str">
        <f>IF(G70=0,"",((G70-D70)/D70))</f>
        <v/>
      </c>
      <c r="I70" s="2" t="str">
        <f t="shared" ref="I70:I76" si="32">IF(F70="","",(F70-G70))</f>
        <v/>
      </c>
      <c r="K70" s="1" t="str">
        <f t="shared" ref="K70:K76" si="33">IF(B70="","",B70)</f>
        <v/>
      </c>
      <c r="L70" s="11" t="str">
        <f t="shared" ref="L70:L76" si="34">IF(C70="","",C70)</f>
        <v/>
      </c>
      <c r="M70" s="7">
        <f t="shared" ref="M70:M76" si="35">$D$22</f>
        <v>5.7000000000000002E-2</v>
      </c>
      <c r="N70" s="2" t="str">
        <f t="shared" ref="N70:N76" si="36">IF(D70=0,"",((D70*(1+E70)*(1+M70))))</f>
        <v/>
      </c>
      <c r="O70" s="9">
        <v>0</v>
      </c>
      <c r="P70" s="7" t="str">
        <f t="shared" ref="P70:P76" si="37">IF(G70=0,"",((O70-G70)/G70))</f>
        <v/>
      </c>
      <c r="Q70" s="2" t="str">
        <f t="shared" ref="Q70:Q76" si="38">IF(N70="","",(N70-O70))</f>
        <v/>
      </c>
      <c r="S70" s="1" t="str">
        <f>IF(K70="","",K70)</f>
        <v/>
      </c>
      <c r="T70" s="11" t="str">
        <f>IF(L70="","",L70)</f>
        <v/>
      </c>
      <c r="U70" s="7">
        <f t="shared" ref="U70:U76" si="39">IF($E$22="TBD",0,$E$22)</f>
        <v>5.7000000000000002E-2</v>
      </c>
      <c r="V70" s="2" t="str">
        <f t="shared" ref="V70:V76" si="40">IF(D70=0,"",((D70*(1+E70)*(1+M70)*(1+U70))))</f>
        <v/>
      </c>
      <c r="W70" s="9">
        <v>0</v>
      </c>
      <c r="X70" s="7" t="str">
        <f t="shared" ref="X70:X76" si="41">IF(O70=0,"",((W70-O70)/O70))</f>
        <v/>
      </c>
      <c r="Y70" s="2" t="str">
        <f t="shared" ref="Y70:Y76" si="42">IF(V70="","",(V70-W70))</f>
        <v/>
      </c>
      <c r="AA70" s="1" t="str">
        <f>IF(S70="","",S70)</f>
        <v/>
      </c>
      <c r="AB70" s="11" t="str">
        <f>IF(T70="","",T70)</f>
        <v/>
      </c>
      <c r="AC70" s="7">
        <f t="shared" ref="AC70:AC76" si="43">IF($F$22="TBD",0,$F$22)</f>
        <v>0</v>
      </c>
      <c r="AD70" s="2">
        <f t="shared" ref="AD70:AD76" si="44">IF(T70=0,"",((D70*(1+E70)*(1+M70)*(1+U70)*(1+AC70))))</f>
        <v>0</v>
      </c>
      <c r="AE70" s="9">
        <v>0</v>
      </c>
      <c r="AF70" s="7" t="str">
        <f t="shared" ref="AF70:AF76" si="45">IF(W70=0,"",((AE70-W70)/W70))</f>
        <v/>
      </c>
      <c r="AG70" s="2">
        <f t="shared" ref="AG70:AG76" si="46">IF(AD70="","",(AD70-AE70))</f>
        <v>0</v>
      </c>
      <c r="AI70" s="1" t="str">
        <f>IF(AA70="","",AA70)</f>
        <v/>
      </c>
      <c r="AJ70" s="11" t="str">
        <f>IF(AB70="","",AB70)</f>
        <v/>
      </c>
      <c r="AK70" s="7">
        <f t="shared" ref="AK70:AK76" si="47">IF($G$22="TBD",0,$G$22)</f>
        <v>0</v>
      </c>
      <c r="AL70" s="2" t="str">
        <f t="shared" ref="AL70:AL76" si="48">IF(D70=0,"",((D70*(1+E70)*(1+M70)*(1+U70)*(1+AC70)*(1+AK70))))</f>
        <v/>
      </c>
      <c r="AM70" s="9">
        <v>0</v>
      </c>
      <c r="AN70" s="7" t="str">
        <f t="shared" ref="AN70:AN76" si="49">IF(AE70=0,"",((AM70-AE70)/AE70))</f>
        <v/>
      </c>
      <c r="AO70" s="2" t="str">
        <f t="shared" ref="AO70:AO76" si="50">IF(AL70="","",(AL70-AM70))</f>
        <v/>
      </c>
    </row>
    <row r="71" spans="2:41" x14ac:dyDescent="0.35">
      <c r="B71" s="8"/>
      <c r="C71" s="10"/>
      <c r="D71" s="9">
        <v>0</v>
      </c>
      <c r="E71" s="7">
        <f t="shared" si="30"/>
        <v>0.06</v>
      </c>
      <c r="F71" s="2" t="str">
        <f t="shared" si="31"/>
        <v/>
      </c>
      <c r="G71" s="9">
        <v>0</v>
      </c>
      <c r="H71" s="7" t="str">
        <f t="shared" ref="H71:H76" si="51">IF(G71=0,"",((G71-D71)/D71))</f>
        <v/>
      </c>
      <c r="I71" s="2" t="str">
        <f t="shared" si="32"/>
        <v/>
      </c>
      <c r="K71" s="1" t="str">
        <f t="shared" si="33"/>
        <v/>
      </c>
      <c r="L71" s="11" t="str">
        <f t="shared" si="34"/>
        <v/>
      </c>
      <c r="M71" s="7">
        <f t="shared" si="35"/>
        <v>5.7000000000000002E-2</v>
      </c>
      <c r="N71" s="2" t="str">
        <f t="shared" si="36"/>
        <v/>
      </c>
      <c r="O71" s="9">
        <v>0</v>
      </c>
      <c r="P71" s="7" t="str">
        <f t="shared" si="37"/>
        <v/>
      </c>
      <c r="Q71" s="2" t="str">
        <f t="shared" si="38"/>
        <v/>
      </c>
      <c r="S71" s="1" t="str">
        <f t="shared" ref="S71:S76" si="52">IF(K71="","",K71)</f>
        <v/>
      </c>
      <c r="T71" s="11" t="str">
        <f t="shared" ref="T71:T76" si="53">IF(L71="","",L71)</f>
        <v/>
      </c>
      <c r="U71" s="7">
        <f t="shared" si="39"/>
        <v>5.7000000000000002E-2</v>
      </c>
      <c r="V71" s="2" t="str">
        <f t="shared" si="40"/>
        <v/>
      </c>
      <c r="W71" s="9">
        <v>0</v>
      </c>
      <c r="X71" s="7" t="str">
        <f t="shared" si="41"/>
        <v/>
      </c>
      <c r="Y71" s="2" t="str">
        <f t="shared" si="42"/>
        <v/>
      </c>
      <c r="AA71" s="1" t="str">
        <f t="shared" ref="AA71:AA76" si="54">IF(S71="","",S71)</f>
        <v/>
      </c>
      <c r="AB71" s="11" t="str">
        <f t="shared" ref="AB71:AB76" si="55">IF(T71="","",T71)</f>
        <v/>
      </c>
      <c r="AC71" s="7">
        <f t="shared" si="43"/>
        <v>0</v>
      </c>
      <c r="AD71" s="2">
        <f t="shared" si="44"/>
        <v>0</v>
      </c>
      <c r="AE71" s="9">
        <v>0</v>
      </c>
      <c r="AF71" s="7" t="str">
        <f t="shared" si="45"/>
        <v/>
      </c>
      <c r="AG71" s="2">
        <f t="shared" si="46"/>
        <v>0</v>
      </c>
      <c r="AI71" s="1" t="str">
        <f t="shared" ref="AI71:AI76" si="56">IF(AA71="","",AA71)</f>
        <v/>
      </c>
      <c r="AJ71" s="11" t="str">
        <f t="shared" ref="AJ71:AJ76" si="57">IF(AB71="","",AB71)</f>
        <v/>
      </c>
      <c r="AK71" s="7">
        <f t="shared" si="47"/>
        <v>0</v>
      </c>
      <c r="AL71" s="2" t="str">
        <f t="shared" si="48"/>
        <v/>
      </c>
      <c r="AM71" s="9">
        <v>0</v>
      </c>
      <c r="AN71" s="7" t="str">
        <f t="shared" si="49"/>
        <v/>
      </c>
      <c r="AO71" s="2" t="str">
        <f t="shared" si="50"/>
        <v/>
      </c>
    </row>
    <row r="72" spans="2:41" x14ac:dyDescent="0.35">
      <c r="B72" s="8"/>
      <c r="C72" s="10"/>
      <c r="D72" s="9">
        <v>0</v>
      </c>
      <c r="E72" s="7">
        <f t="shared" si="30"/>
        <v>0.06</v>
      </c>
      <c r="F72" s="2" t="str">
        <f t="shared" si="31"/>
        <v/>
      </c>
      <c r="G72" s="9">
        <v>0</v>
      </c>
      <c r="H72" s="7" t="str">
        <f t="shared" si="51"/>
        <v/>
      </c>
      <c r="I72" s="2" t="str">
        <f t="shared" si="32"/>
        <v/>
      </c>
      <c r="K72" s="1" t="str">
        <f t="shared" si="33"/>
        <v/>
      </c>
      <c r="L72" s="11" t="str">
        <f t="shared" si="34"/>
        <v/>
      </c>
      <c r="M72" s="7">
        <f t="shared" si="35"/>
        <v>5.7000000000000002E-2</v>
      </c>
      <c r="N72" s="2" t="str">
        <f t="shared" si="36"/>
        <v/>
      </c>
      <c r="O72" s="9">
        <v>0</v>
      </c>
      <c r="P72" s="7" t="str">
        <f t="shared" si="37"/>
        <v/>
      </c>
      <c r="Q72" s="2" t="str">
        <f t="shared" si="38"/>
        <v/>
      </c>
      <c r="S72" s="1" t="str">
        <f t="shared" si="52"/>
        <v/>
      </c>
      <c r="T72" s="11" t="str">
        <f t="shared" si="53"/>
        <v/>
      </c>
      <c r="U72" s="7">
        <f t="shared" si="39"/>
        <v>5.7000000000000002E-2</v>
      </c>
      <c r="V72" s="2" t="str">
        <f t="shared" si="40"/>
        <v/>
      </c>
      <c r="W72" s="9">
        <v>0</v>
      </c>
      <c r="X72" s="7" t="str">
        <f t="shared" si="41"/>
        <v/>
      </c>
      <c r="Y72" s="2" t="str">
        <f t="shared" si="42"/>
        <v/>
      </c>
      <c r="AA72" s="1" t="str">
        <f t="shared" si="54"/>
        <v/>
      </c>
      <c r="AB72" s="11" t="str">
        <f t="shared" si="55"/>
        <v/>
      </c>
      <c r="AC72" s="7">
        <f t="shared" si="43"/>
        <v>0</v>
      </c>
      <c r="AD72" s="2">
        <f t="shared" si="44"/>
        <v>0</v>
      </c>
      <c r="AE72" s="9">
        <v>0</v>
      </c>
      <c r="AF72" s="7" t="str">
        <f t="shared" si="45"/>
        <v/>
      </c>
      <c r="AG72" s="2">
        <f t="shared" si="46"/>
        <v>0</v>
      </c>
      <c r="AI72" s="1" t="str">
        <f t="shared" si="56"/>
        <v/>
      </c>
      <c r="AJ72" s="11" t="str">
        <f t="shared" si="57"/>
        <v/>
      </c>
      <c r="AK72" s="7">
        <f t="shared" si="47"/>
        <v>0</v>
      </c>
      <c r="AL72" s="2" t="str">
        <f t="shared" si="48"/>
        <v/>
      </c>
      <c r="AM72" s="9">
        <v>0</v>
      </c>
      <c r="AN72" s="7" t="str">
        <f t="shared" si="49"/>
        <v/>
      </c>
      <c r="AO72" s="2" t="str">
        <f t="shared" si="50"/>
        <v/>
      </c>
    </row>
    <row r="73" spans="2:41" x14ac:dyDescent="0.35">
      <c r="B73" s="8"/>
      <c r="C73" s="10"/>
      <c r="D73" s="9">
        <v>0</v>
      </c>
      <c r="E73" s="7">
        <f t="shared" si="30"/>
        <v>0.06</v>
      </c>
      <c r="F73" s="2" t="str">
        <f t="shared" si="31"/>
        <v/>
      </c>
      <c r="G73" s="9">
        <v>0</v>
      </c>
      <c r="H73" s="7" t="str">
        <f t="shared" si="51"/>
        <v/>
      </c>
      <c r="I73" s="2" t="str">
        <f t="shared" si="32"/>
        <v/>
      </c>
      <c r="K73" s="1" t="str">
        <f t="shared" si="33"/>
        <v/>
      </c>
      <c r="L73" s="11" t="str">
        <f t="shared" si="34"/>
        <v/>
      </c>
      <c r="M73" s="7">
        <f t="shared" si="35"/>
        <v>5.7000000000000002E-2</v>
      </c>
      <c r="N73" s="2" t="str">
        <f t="shared" si="36"/>
        <v/>
      </c>
      <c r="O73" s="9">
        <v>0</v>
      </c>
      <c r="P73" s="7" t="str">
        <f t="shared" si="37"/>
        <v/>
      </c>
      <c r="Q73" s="2" t="str">
        <f t="shared" si="38"/>
        <v/>
      </c>
      <c r="S73" s="1" t="str">
        <f t="shared" si="52"/>
        <v/>
      </c>
      <c r="T73" s="11" t="str">
        <f t="shared" si="53"/>
        <v/>
      </c>
      <c r="U73" s="7">
        <f t="shared" si="39"/>
        <v>5.7000000000000002E-2</v>
      </c>
      <c r="V73" s="2" t="str">
        <f t="shared" si="40"/>
        <v/>
      </c>
      <c r="W73" s="9">
        <v>0</v>
      </c>
      <c r="X73" s="7" t="str">
        <f t="shared" si="41"/>
        <v/>
      </c>
      <c r="Y73" s="2" t="str">
        <f t="shared" si="42"/>
        <v/>
      </c>
      <c r="AA73" s="1" t="str">
        <f t="shared" si="54"/>
        <v/>
      </c>
      <c r="AB73" s="11" t="str">
        <f t="shared" si="55"/>
        <v/>
      </c>
      <c r="AC73" s="7">
        <f t="shared" si="43"/>
        <v>0</v>
      </c>
      <c r="AD73" s="2">
        <f t="shared" si="44"/>
        <v>0</v>
      </c>
      <c r="AE73" s="9">
        <v>0</v>
      </c>
      <c r="AF73" s="7" t="str">
        <f t="shared" si="45"/>
        <v/>
      </c>
      <c r="AG73" s="2">
        <f t="shared" si="46"/>
        <v>0</v>
      </c>
      <c r="AI73" s="1" t="str">
        <f t="shared" si="56"/>
        <v/>
      </c>
      <c r="AJ73" s="11" t="str">
        <f t="shared" si="57"/>
        <v/>
      </c>
      <c r="AK73" s="7">
        <f t="shared" si="47"/>
        <v>0</v>
      </c>
      <c r="AL73" s="2" t="str">
        <f t="shared" si="48"/>
        <v/>
      </c>
      <c r="AM73" s="9">
        <v>0</v>
      </c>
      <c r="AN73" s="7" t="str">
        <f t="shared" si="49"/>
        <v/>
      </c>
      <c r="AO73" s="2" t="str">
        <f t="shared" si="50"/>
        <v/>
      </c>
    </row>
    <row r="74" spans="2:41" x14ac:dyDescent="0.35">
      <c r="B74" s="8"/>
      <c r="C74" s="10"/>
      <c r="D74" s="9">
        <v>0</v>
      </c>
      <c r="E74" s="7">
        <f t="shared" si="30"/>
        <v>0.06</v>
      </c>
      <c r="F74" s="2" t="str">
        <f t="shared" si="31"/>
        <v/>
      </c>
      <c r="G74" s="9">
        <v>0</v>
      </c>
      <c r="H74" s="7" t="str">
        <f t="shared" si="51"/>
        <v/>
      </c>
      <c r="I74" s="2" t="str">
        <f t="shared" si="32"/>
        <v/>
      </c>
      <c r="K74" s="1" t="str">
        <f t="shared" si="33"/>
        <v/>
      </c>
      <c r="L74" s="11" t="str">
        <f t="shared" si="34"/>
        <v/>
      </c>
      <c r="M74" s="7">
        <f t="shared" si="35"/>
        <v>5.7000000000000002E-2</v>
      </c>
      <c r="N74" s="2" t="str">
        <f t="shared" si="36"/>
        <v/>
      </c>
      <c r="O74" s="9">
        <v>0</v>
      </c>
      <c r="P74" s="7" t="str">
        <f t="shared" si="37"/>
        <v/>
      </c>
      <c r="Q74" s="2" t="str">
        <f t="shared" si="38"/>
        <v/>
      </c>
      <c r="S74" s="1" t="str">
        <f t="shared" si="52"/>
        <v/>
      </c>
      <c r="T74" s="11" t="str">
        <f t="shared" si="53"/>
        <v/>
      </c>
      <c r="U74" s="7">
        <f t="shared" si="39"/>
        <v>5.7000000000000002E-2</v>
      </c>
      <c r="V74" s="2" t="str">
        <f t="shared" si="40"/>
        <v/>
      </c>
      <c r="W74" s="9">
        <v>0</v>
      </c>
      <c r="X74" s="7" t="str">
        <f t="shared" si="41"/>
        <v/>
      </c>
      <c r="Y74" s="2" t="str">
        <f t="shared" si="42"/>
        <v/>
      </c>
      <c r="AA74" s="1" t="str">
        <f t="shared" si="54"/>
        <v/>
      </c>
      <c r="AB74" s="11" t="str">
        <f t="shared" si="55"/>
        <v/>
      </c>
      <c r="AC74" s="7">
        <f t="shared" si="43"/>
        <v>0</v>
      </c>
      <c r="AD74" s="2">
        <f t="shared" si="44"/>
        <v>0</v>
      </c>
      <c r="AE74" s="9">
        <v>0</v>
      </c>
      <c r="AF74" s="7" t="str">
        <f t="shared" si="45"/>
        <v/>
      </c>
      <c r="AG74" s="2">
        <f t="shared" si="46"/>
        <v>0</v>
      </c>
      <c r="AI74" s="1" t="str">
        <f t="shared" si="56"/>
        <v/>
      </c>
      <c r="AJ74" s="11" t="str">
        <f t="shared" si="57"/>
        <v/>
      </c>
      <c r="AK74" s="7">
        <f t="shared" si="47"/>
        <v>0</v>
      </c>
      <c r="AL74" s="2" t="str">
        <f t="shared" si="48"/>
        <v/>
      </c>
      <c r="AM74" s="9">
        <v>0</v>
      </c>
      <c r="AN74" s="7" t="str">
        <f t="shared" si="49"/>
        <v/>
      </c>
      <c r="AO74" s="2" t="str">
        <f t="shared" si="50"/>
        <v/>
      </c>
    </row>
    <row r="75" spans="2:41" x14ac:dyDescent="0.35">
      <c r="B75" s="8"/>
      <c r="C75" s="10"/>
      <c r="D75" s="9">
        <v>0</v>
      </c>
      <c r="E75" s="7">
        <f t="shared" si="30"/>
        <v>0.06</v>
      </c>
      <c r="F75" s="2" t="str">
        <f t="shared" si="31"/>
        <v/>
      </c>
      <c r="G75" s="9">
        <v>0</v>
      </c>
      <c r="H75" s="7" t="str">
        <f t="shared" si="51"/>
        <v/>
      </c>
      <c r="I75" s="2" t="str">
        <f t="shared" si="32"/>
        <v/>
      </c>
      <c r="K75" s="1" t="str">
        <f t="shared" si="33"/>
        <v/>
      </c>
      <c r="L75" s="11" t="str">
        <f t="shared" si="34"/>
        <v/>
      </c>
      <c r="M75" s="7">
        <f t="shared" si="35"/>
        <v>5.7000000000000002E-2</v>
      </c>
      <c r="N75" s="2" t="str">
        <f t="shared" si="36"/>
        <v/>
      </c>
      <c r="O75" s="9">
        <v>0</v>
      </c>
      <c r="P75" s="7" t="str">
        <f t="shared" si="37"/>
        <v/>
      </c>
      <c r="Q75" s="2" t="str">
        <f t="shared" si="38"/>
        <v/>
      </c>
      <c r="S75" s="1" t="str">
        <f t="shared" si="52"/>
        <v/>
      </c>
      <c r="T75" s="11" t="str">
        <f t="shared" si="53"/>
        <v/>
      </c>
      <c r="U75" s="7">
        <f t="shared" si="39"/>
        <v>5.7000000000000002E-2</v>
      </c>
      <c r="V75" s="2" t="str">
        <f t="shared" si="40"/>
        <v/>
      </c>
      <c r="W75" s="9">
        <v>0</v>
      </c>
      <c r="X75" s="7" t="str">
        <f t="shared" si="41"/>
        <v/>
      </c>
      <c r="Y75" s="2" t="str">
        <f t="shared" si="42"/>
        <v/>
      </c>
      <c r="AA75" s="1" t="str">
        <f t="shared" si="54"/>
        <v/>
      </c>
      <c r="AB75" s="11" t="str">
        <f t="shared" si="55"/>
        <v/>
      </c>
      <c r="AC75" s="7">
        <f t="shared" si="43"/>
        <v>0</v>
      </c>
      <c r="AD75" s="2">
        <f t="shared" si="44"/>
        <v>0</v>
      </c>
      <c r="AE75" s="9">
        <v>0</v>
      </c>
      <c r="AF75" s="7" t="str">
        <f t="shared" si="45"/>
        <v/>
      </c>
      <c r="AG75" s="2">
        <f t="shared" si="46"/>
        <v>0</v>
      </c>
      <c r="AI75" s="1" t="str">
        <f t="shared" si="56"/>
        <v/>
      </c>
      <c r="AJ75" s="11" t="str">
        <f t="shared" si="57"/>
        <v/>
      </c>
      <c r="AK75" s="7">
        <f t="shared" si="47"/>
        <v>0</v>
      </c>
      <c r="AL75" s="2" t="str">
        <f t="shared" si="48"/>
        <v/>
      </c>
      <c r="AM75" s="9">
        <v>0</v>
      </c>
      <c r="AN75" s="7" t="str">
        <f t="shared" si="49"/>
        <v/>
      </c>
      <c r="AO75" s="2" t="str">
        <f t="shared" si="50"/>
        <v/>
      </c>
    </row>
    <row r="76" spans="2:41" x14ac:dyDescent="0.35">
      <c r="B76" s="8"/>
      <c r="C76" s="10"/>
      <c r="D76" s="9">
        <v>0</v>
      </c>
      <c r="E76" s="7">
        <f t="shared" si="30"/>
        <v>0.06</v>
      </c>
      <c r="F76" s="2" t="str">
        <f t="shared" si="31"/>
        <v/>
      </c>
      <c r="G76" s="9">
        <v>0</v>
      </c>
      <c r="H76" s="7" t="str">
        <f t="shared" si="51"/>
        <v/>
      </c>
      <c r="I76" s="2" t="str">
        <f t="shared" si="32"/>
        <v/>
      </c>
      <c r="K76" s="1" t="str">
        <f t="shared" si="33"/>
        <v/>
      </c>
      <c r="L76" s="11" t="str">
        <f t="shared" si="34"/>
        <v/>
      </c>
      <c r="M76" s="7">
        <f t="shared" si="35"/>
        <v>5.7000000000000002E-2</v>
      </c>
      <c r="N76" s="2" t="str">
        <f t="shared" si="36"/>
        <v/>
      </c>
      <c r="O76" s="9">
        <v>0</v>
      </c>
      <c r="P76" s="7" t="str">
        <f t="shared" si="37"/>
        <v/>
      </c>
      <c r="Q76" s="2" t="str">
        <f t="shared" si="38"/>
        <v/>
      </c>
      <c r="S76" s="1" t="str">
        <f t="shared" si="52"/>
        <v/>
      </c>
      <c r="T76" s="11" t="str">
        <f t="shared" si="53"/>
        <v/>
      </c>
      <c r="U76" s="7">
        <f t="shared" si="39"/>
        <v>5.7000000000000002E-2</v>
      </c>
      <c r="V76" s="2" t="str">
        <f t="shared" si="40"/>
        <v/>
      </c>
      <c r="W76" s="9">
        <v>0</v>
      </c>
      <c r="X76" s="7" t="str">
        <f t="shared" si="41"/>
        <v/>
      </c>
      <c r="Y76" s="2" t="str">
        <f t="shared" si="42"/>
        <v/>
      </c>
      <c r="AA76" s="1" t="str">
        <f t="shared" si="54"/>
        <v/>
      </c>
      <c r="AB76" s="11" t="str">
        <f t="shared" si="55"/>
        <v/>
      </c>
      <c r="AC76" s="7">
        <f t="shared" si="43"/>
        <v>0</v>
      </c>
      <c r="AD76" s="2">
        <f t="shared" si="44"/>
        <v>0</v>
      </c>
      <c r="AE76" s="9">
        <v>0</v>
      </c>
      <c r="AF76" s="7" t="str">
        <f t="shared" si="45"/>
        <v/>
      </c>
      <c r="AG76" s="2">
        <f t="shared" si="46"/>
        <v>0</v>
      </c>
      <c r="AI76" s="1" t="str">
        <f t="shared" si="56"/>
        <v/>
      </c>
      <c r="AJ76" s="11" t="str">
        <f t="shared" si="57"/>
        <v/>
      </c>
      <c r="AK76" s="7">
        <f t="shared" si="47"/>
        <v>0</v>
      </c>
      <c r="AL76" s="2" t="str">
        <f t="shared" si="48"/>
        <v/>
      </c>
      <c r="AM76" s="9">
        <v>0</v>
      </c>
      <c r="AN76" s="7" t="str">
        <f t="shared" si="49"/>
        <v/>
      </c>
      <c r="AO76" s="2" t="str">
        <f t="shared" si="50"/>
        <v/>
      </c>
    </row>
    <row r="78" spans="2:41" x14ac:dyDescent="0.35">
      <c r="B78" t="s">
        <v>42</v>
      </c>
    </row>
  </sheetData>
  <pageMargins left="0.7" right="0.7" top="0.75" bottom="0.75" header="0.3" footer="0.3"/>
  <pageSetup scale="39" fitToWidth="0" orientation="landscape" r:id="rId1"/>
  <drawing r:id="rId2"/>
</worksheet>
</file>

<file path=docMetadata/LabelInfo.xml><?xml version="1.0" encoding="utf-8"?>
<clbl:labelList xmlns:clbl="http://schemas.microsoft.com/office/2020/mipLabelMetadata">
  <clbl:label id="{4e5dc8e7-6ecb-4abf-9ca3-81dfbc080b36}" enabled="1" method="Standard" siteId="{4146bdda-ddc1-4d2a-a1b2-1a64cc3c83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Maneval</dc:creator>
  <cp:lastModifiedBy>Tayman, Susan L.</cp:lastModifiedBy>
  <cp:lastPrinted>2025-06-19T13:48:44Z</cp:lastPrinted>
  <dcterms:created xsi:type="dcterms:W3CDTF">2025-05-04T17:30:16Z</dcterms:created>
  <dcterms:modified xsi:type="dcterms:W3CDTF">2026-03-10T14:22:00Z</dcterms:modified>
</cp:coreProperties>
</file>