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5f9269a40d3a050/Documents/Prince George's County - Rent Stabilization/Program Documents and Policies/Substantial Renovation Exemption/Public Policy/Final - for Posting - Dec 2025/"/>
    </mc:Choice>
  </mc:AlternateContent>
  <xr:revisionPtr revIDLastSave="11" documentId="8_{9D81ECC3-4D93-4C96-B271-955E5C661C23}" xr6:coauthVersionLast="47" xr6:coauthVersionMax="47" xr10:uidLastSave="{FEDEBA12-C219-43C6-BA27-5F3B8C9F2DFD}"/>
  <bookViews>
    <workbookView xWindow="28680" yWindow="-120" windowWidth="29040" windowHeight="15720" xr2:uid="{C14A8EE3-6936-4D4C-A6DC-FD46CE8FEA08}"/>
  </bookViews>
  <sheets>
    <sheet name="Applica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1" l="1"/>
  <c r="F97" i="1"/>
  <c r="F119" i="1"/>
  <c r="F141" i="1"/>
  <c r="F163" i="1"/>
  <c r="F99" i="1"/>
  <c r="F101" i="1" s="1"/>
  <c r="M35" i="1"/>
  <c r="M44" i="1"/>
  <c r="M43" i="1"/>
  <c r="M42" i="1"/>
  <c r="M41" i="1"/>
  <c r="M40" i="1"/>
  <c r="M39" i="1"/>
  <c r="M38" i="1"/>
  <c r="M37" i="1"/>
  <c r="M36" i="1"/>
  <c r="M45" i="1"/>
  <c r="R44" i="1"/>
  <c r="R43" i="1"/>
  <c r="R42" i="1"/>
  <c r="R41" i="1"/>
  <c r="R40" i="1"/>
  <c r="R39" i="1"/>
  <c r="R38" i="1"/>
  <c r="R37" i="1"/>
  <c r="R36" i="1"/>
  <c r="R35" i="1"/>
  <c r="R45" i="1"/>
  <c r="W38" i="1"/>
  <c r="W37" i="1"/>
  <c r="W36" i="1"/>
  <c r="W35" i="1"/>
  <c r="W39" i="1"/>
  <c r="V39" i="1"/>
  <c r="V38" i="1"/>
  <c r="F69" i="1"/>
  <c r="F157" i="1"/>
  <c r="F165" i="1" s="1"/>
  <c r="F167" i="1" s="1"/>
  <c r="F135" i="1"/>
  <c r="F138" i="1" s="1"/>
  <c r="F113" i="1"/>
  <c r="F121" i="1" s="1"/>
  <c r="F123" i="1" s="1"/>
  <c r="F94" i="1"/>
  <c r="F91" i="1"/>
  <c r="F160" i="1" l="1"/>
  <c r="F143" i="1"/>
  <c r="F145" i="1" s="1"/>
  <c r="F116" i="1"/>
  <c r="F152" i="1"/>
  <c r="F151" i="1"/>
  <c r="F150" i="1"/>
  <c r="F130" i="1"/>
  <c r="F129" i="1"/>
  <c r="F128" i="1"/>
  <c r="F108" i="1"/>
  <c r="F107" i="1"/>
  <c r="F106" i="1"/>
  <c r="F86" i="1"/>
  <c r="F85" i="1"/>
  <c r="F84" i="1"/>
  <c r="F64" i="1"/>
  <c r="F63" i="1"/>
  <c r="F62" i="1"/>
  <c r="F72" i="1" s="1"/>
  <c r="Q43" i="1"/>
  <c r="V37" i="1"/>
  <c r="V36" i="1"/>
  <c r="V35" i="1"/>
  <c r="Q45" i="1"/>
  <c r="Q44" i="1"/>
  <c r="Q42" i="1"/>
  <c r="Q41" i="1"/>
  <c r="Q40" i="1"/>
  <c r="Q39" i="1"/>
  <c r="Q38" i="1"/>
  <c r="Q37" i="1"/>
  <c r="Q36" i="1"/>
  <c r="Q35" i="1"/>
  <c r="L45" i="1"/>
  <c r="L44" i="1"/>
  <c r="L43" i="1"/>
  <c r="L42" i="1"/>
  <c r="L41" i="1"/>
  <c r="L40" i="1"/>
  <c r="L39" i="1"/>
  <c r="L38" i="1"/>
  <c r="L37" i="1"/>
  <c r="L36" i="1"/>
  <c r="F77" i="1" l="1"/>
  <c r="F79" i="1" s="1"/>
</calcChain>
</file>

<file path=xl/sharedStrings.xml><?xml version="1.0" encoding="utf-8"?>
<sst xmlns="http://schemas.openxmlformats.org/spreadsheetml/2006/main" count="505" uniqueCount="152">
  <si>
    <t>Appliances</t>
  </si>
  <si>
    <t>Air Conditioners</t>
  </si>
  <si>
    <t>Refrigerator</t>
  </si>
  <si>
    <t>Stove</t>
  </si>
  <si>
    <t>Garbage Disposal</t>
  </si>
  <si>
    <t>Water Heater</t>
  </si>
  <si>
    <t>Dishwasher</t>
  </si>
  <si>
    <t>Microwave Oven</t>
  </si>
  <si>
    <t>Washer/Dryer</t>
  </si>
  <si>
    <t>Fans</t>
  </si>
  <si>
    <t>Cabinets</t>
  </si>
  <si>
    <t>Carpentry</t>
  </si>
  <si>
    <t>Counters</t>
  </si>
  <si>
    <t>Doors</t>
  </si>
  <si>
    <t>Knobs</t>
  </si>
  <si>
    <t>Screen Doors</t>
  </si>
  <si>
    <t>Structural Repair and Retrofitting</t>
  </si>
  <si>
    <t>Foundation Repair</t>
  </si>
  <si>
    <t>Foundation Replacement</t>
  </si>
  <si>
    <t>Foundation Bolting</t>
  </si>
  <si>
    <t>Iron or Steel Work</t>
  </si>
  <si>
    <t>Masonry-Chimney Repair</t>
  </si>
  <si>
    <t>Shear Wall Installation</t>
  </si>
  <si>
    <t>Electrical Wiring</t>
  </si>
  <si>
    <t>Elevator</t>
  </si>
  <si>
    <t>Fencing</t>
  </si>
  <si>
    <t>Chain</t>
  </si>
  <si>
    <t>Block</t>
  </si>
  <si>
    <t>Wood</t>
  </si>
  <si>
    <t>Fire Systems</t>
  </si>
  <si>
    <t>Fire Alarm System</t>
  </si>
  <si>
    <t>Fire Sprinkler System</t>
  </si>
  <si>
    <t>Fire Escape</t>
  </si>
  <si>
    <t>Hardwood</t>
  </si>
  <si>
    <t>Tile and Linoleum</t>
  </si>
  <si>
    <t>Carpet</t>
  </si>
  <si>
    <t>Carpet Pad</t>
  </si>
  <si>
    <t>Subfloor</t>
  </si>
  <si>
    <t>Wrought Iron</t>
  </si>
  <si>
    <t>Glass</t>
  </si>
  <si>
    <t>Windows</t>
  </si>
  <si>
    <t>Mirrors</t>
  </si>
  <si>
    <t>Central</t>
  </si>
  <si>
    <t>Gas</t>
  </si>
  <si>
    <t>Electric</t>
  </si>
  <si>
    <t>Solar</t>
  </si>
  <si>
    <t>Insulation</t>
  </si>
  <si>
    <t>Landscaping</t>
  </si>
  <si>
    <t>Planting</t>
  </si>
  <si>
    <t>Sprinklers</t>
  </si>
  <si>
    <t>Tree Replacement</t>
  </si>
  <si>
    <t>Lighting</t>
  </si>
  <si>
    <t>Interior</t>
  </si>
  <si>
    <t>Exterior</t>
  </si>
  <si>
    <t>Plumbing</t>
  </si>
  <si>
    <t>Fixtures</t>
  </si>
  <si>
    <t>Pipe Replacement</t>
  </si>
  <si>
    <t>Re-Pipe Entire Building</t>
  </si>
  <si>
    <t>Painting</t>
  </si>
  <si>
    <t>Paving</t>
  </si>
  <si>
    <t>Asphalt</t>
  </si>
  <si>
    <t>Cement</t>
  </si>
  <si>
    <t>Decking</t>
  </si>
  <si>
    <t>Plastering</t>
  </si>
  <si>
    <t>Roofing</t>
  </si>
  <si>
    <t>Shingle/Asphalt</t>
  </si>
  <si>
    <t>Built-up, Tar and Gravel</t>
  </si>
  <si>
    <t>Tile</t>
  </si>
  <si>
    <t>Gutters/Downspouts</t>
  </si>
  <si>
    <t>Entry Telephone Intercom</t>
  </si>
  <si>
    <t>Gates/Doors</t>
  </si>
  <si>
    <t>Alarms</t>
  </si>
  <si>
    <t>Heating and Cooling Systems</t>
  </si>
  <si>
    <t>Yearly Change</t>
  </si>
  <si>
    <t>Permanent Rent Stabilization and Protection Act of 2024</t>
  </si>
  <si>
    <t>Substantial Renovation Exemption Workbook and Application</t>
  </si>
  <si>
    <t xml:space="preserve">applicable Maryland and Prince George’s County laws and regulations with the submission of this </t>
  </si>
  <si>
    <t>Workbook. The making of false statements on this Workbook is punishable by civil or criminal penalties.</t>
  </si>
  <si>
    <t>Signature</t>
  </si>
  <si>
    <t>Name</t>
  </si>
  <si>
    <t>Date</t>
  </si>
  <si>
    <t>CPI-U as of January</t>
  </si>
  <si>
    <t>Flooring</t>
  </si>
  <si>
    <t>Miscellenaous</t>
  </si>
  <si>
    <t>Other</t>
  </si>
  <si>
    <t>Building Address</t>
  </si>
  <si>
    <t>If Property has multiple buildings, describe below the methodology for assigning valuation of each building for which a Substantial Renovation exemption is being requested</t>
  </si>
  <si>
    <t>Unit ID</t>
  </si>
  <si>
    <t>Total Cost of all Renovations</t>
  </si>
  <si>
    <t>Building ID</t>
  </si>
  <si>
    <t>CPI-U Adjusted Cost of Renovation is Greater than or Equal to 40%? (Yes/No)</t>
  </si>
  <si>
    <t>Year of Renovation</t>
  </si>
  <si>
    <t>Additional Certifications:</t>
  </si>
  <si>
    <t>Renovation Details</t>
  </si>
  <si>
    <t>Notes</t>
  </si>
  <si>
    <t>Eligible renovation costs DO NOT include ordinary repair, replacement, and/or maintenance</t>
  </si>
  <si>
    <t>SDAT Valuation of Improvements</t>
  </si>
  <si>
    <t>Only include valuation for "Improvements"; DO NOT include valuation for "Land"</t>
  </si>
  <si>
    <t xml:space="preserve">Input Year of SDAT Valuation </t>
  </si>
  <si>
    <t>Provide printout of SDAT valuation summary with this application</t>
  </si>
  <si>
    <t>Enter Amount</t>
  </si>
  <si>
    <t>Enter Year</t>
  </si>
  <si>
    <t>Data and formulas in Grey Shaded Cells should not be modified</t>
  </si>
  <si>
    <t>Property Name</t>
  </si>
  <si>
    <t>Appraised Valuation and Building Information</t>
  </si>
  <si>
    <t>Copy and add Rows below for each additional rental unit</t>
  </si>
  <si>
    <t>Building and Unit Information</t>
  </si>
  <si>
    <t>Costs at Time of Renovation</t>
  </si>
  <si>
    <t>Number of Buildings Requesting Exemption</t>
  </si>
  <si>
    <t>Total Number of Units Requesting Exemption</t>
  </si>
  <si>
    <t>2) All renovation costs detailed in the table below are intended to enhance the value of the building [Code: 13-138(18.1)]</t>
  </si>
  <si>
    <t>5) All costs detailed below are supported by back-up documentation such as invoices, contracts and receipts.  Back-up documentation will be made available for review upon request of DPIE.</t>
  </si>
  <si>
    <t xml:space="preserve">best of my knowledge and belief and are made under the penalties of perjury.  I agree to comply with all </t>
  </si>
  <si>
    <t>I certify that all information included in this Workbook and any attachments are true and complete to the</t>
  </si>
  <si>
    <t>Enter description here.</t>
  </si>
  <si>
    <t>3) The total renovation costs for each building equals at least 40% of the value of the building as assessed by the Maryland State Department of Assessments and Taxation [Code: 13-138(18.1)]</t>
  </si>
  <si>
    <t>Building #1</t>
  </si>
  <si>
    <t>Building #2</t>
  </si>
  <si>
    <t>Building #3</t>
  </si>
  <si>
    <t>Building #4</t>
  </si>
  <si>
    <t>Building #5</t>
  </si>
  <si>
    <t>Building #1 Summary</t>
  </si>
  <si>
    <t>Building #2 Summary</t>
  </si>
  <si>
    <t>Building #3 Summary</t>
  </si>
  <si>
    <t>Building #4 Summary</t>
  </si>
  <si>
    <t>Building #5 Summary</t>
  </si>
  <si>
    <t>Valuation</t>
  </si>
  <si>
    <t>Building #6</t>
  </si>
  <si>
    <t>Building #7</t>
  </si>
  <si>
    <t>Building #8</t>
  </si>
  <si>
    <t>Building #9</t>
  </si>
  <si>
    <t>Complete table below to allocate valuation among buildings, if necessary.</t>
  </si>
  <si>
    <t>Date of this Application</t>
  </si>
  <si>
    <t>SDAT valuation information at: https://sdat.dat.maryland.gov/RealProperty/Pages/default.aspx</t>
  </si>
  <si>
    <t>Year of Renovation (at completion)</t>
  </si>
  <si>
    <t>Eligible renovation costs include improvements to a unit or building which materially adds to the value of the property, appreciably prolongs its useful life or adapts it to new use</t>
  </si>
  <si>
    <t>Applicant must enter data in Yellow Shaded Cells</t>
  </si>
  <si>
    <t>B) Architectural Fees</t>
  </si>
  <si>
    <t>C) General Contractor Fees</t>
  </si>
  <si>
    <t>A) Renovation Expenses</t>
  </si>
  <si>
    <t>E) Enter Year of Renovations</t>
  </si>
  <si>
    <t>F) Enter Cumulative CPI-U Change Since Renovation to Present (from table above)</t>
  </si>
  <si>
    <t>H) Appraised Value of Building Only per SDAT (from table above)</t>
  </si>
  <si>
    <t>G) CPI-U Adjusted Cost of Renovation (Line D x Line F)</t>
  </si>
  <si>
    <t>D) Total Cost of Building Renovation (Line A + Line B + Line C)</t>
  </si>
  <si>
    <t>I) CPI-U Adjusted Cost of Renovations as % of Appraised Value (Line G / Line H)</t>
  </si>
  <si>
    <t>Add additional buildings as necessary</t>
  </si>
  <si>
    <t>Owner/Landlord Attestation (must be completed upon submission of Workbook to DPIE)</t>
  </si>
  <si>
    <t>1) All costs associated with the substantial renovation were completed on or after January 1, 2000 [Code: 13-147(a)(12)(A)]</t>
  </si>
  <si>
    <r>
      <t xml:space="preserve">Cumulative CPI-U Change </t>
    </r>
    <r>
      <rPr>
        <b/>
        <u/>
        <sz val="11"/>
        <color theme="1"/>
        <rFont val="Aptos Narrow"/>
        <family val="2"/>
      </rPr>
      <t>—</t>
    </r>
    <r>
      <rPr>
        <b/>
        <u/>
        <sz val="11"/>
        <color theme="1"/>
        <rFont val="Aptos Narrow"/>
        <family val="2"/>
        <scheme val="minor"/>
      </rPr>
      <t xml:space="preserve"> Year of Renovation to Present</t>
    </r>
  </si>
  <si>
    <t>4) The building(s) listed below and all units therein is/are not in violation of Section 4 or Section 13 of Prince George's County Code [Code: 13-147(a)(12)(B)], or any applicable municipal housing and property maintenance code.</t>
  </si>
  <si>
    <t>CPI-U Change to Present (2026)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</si>
</sst>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0.000"/>
    <numFmt numFmtId="166" formatCode="_(&quot;$&quot;* #,##0_);_(&quot;$&quot;* \(#,##0\);_(&quot;$&quot;* &quot;-&quot;??_);_(@_)"/>
    <numFmt numFmtId="167" formatCode="_(* #,##0_);_(* \(#,##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ptos Narrow"/>
      <family val="2"/>
      <scheme val="minor"/>
    </font>
    <font>
      <b/>
      <u/>
      <sz val="11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4" xfId="0" applyFont="1" applyBorder="1"/>
    <xf numFmtId="0" fontId="2" fillId="0" borderId="0" xfId="0" applyFont="1"/>
    <xf numFmtId="0" fontId="4" fillId="0" borderId="0" xfId="0" applyFont="1"/>
    <xf numFmtId="0" fontId="0" fillId="2" borderId="6" xfId="0" applyFill="1" applyBorder="1"/>
    <xf numFmtId="0" fontId="2" fillId="0" borderId="0" xfId="0" applyFont="1" applyAlignment="1">
      <alignment horizontal="center" wrapText="1"/>
    </xf>
    <xf numFmtId="0" fontId="0" fillId="2" borderId="0" xfId="0" applyFill="1"/>
    <xf numFmtId="0" fontId="0" fillId="4" borderId="0" xfId="0" applyFill="1"/>
    <xf numFmtId="167" fontId="0" fillId="2" borderId="6" xfId="1" applyNumberFormat="1" applyFont="1" applyFill="1" applyBorder="1" applyAlignment="1">
      <alignment horizontal="center"/>
    </xf>
    <xf numFmtId="0" fontId="0" fillId="2" borderId="6" xfId="1" applyNumberFormat="1" applyFont="1" applyFill="1" applyBorder="1" applyAlignment="1">
      <alignment horizontal="center"/>
    </xf>
    <xf numFmtId="14" fontId="0" fillId="2" borderId="6" xfId="1" applyNumberFormat="1" applyFont="1" applyFill="1" applyBorder="1" applyAlignment="1">
      <alignment horizontal="center"/>
    </xf>
    <xf numFmtId="0" fontId="2" fillId="0" borderId="4" xfId="0" applyFont="1" applyBorder="1"/>
    <xf numFmtId="166" fontId="0" fillId="0" borderId="0" xfId="2" applyNumberFormat="1" applyFont="1" applyBorder="1"/>
    <xf numFmtId="0" fontId="5" fillId="0" borderId="2" xfId="0" applyFont="1" applyBorder="1"/>
    <xf numFmtId="0" fontId="5" fillId="0" borderId="1" xfId="0" applyFont="1" applyBorder="1"/>
    <xf numFmtId="0" fontId="0" fillId="0" borderId="8" xfId="0" applyBorder="1" applyAlignment="1">
      <alignment vertical="top"/>
    </xf>
    <xf numFmtId="0" fontId="0" fillId="0" borderId="12" xfId="0" applyBorder="1"/>
    <xf numFmtId="44" fontId="0" fillId="2" borderId="10" xfId="2" applyFont="1" applyFill="1" applyBorder="1" applyAlignment="1">
      <alignment horizontal="center"/>
    </xf>
    <xf numFmtId="164" fontId="8" fillId="0" borderId="0" xfId="3" applyNumberFormat="1" applyFont="1"/>
    <xf numFmtId="0" fontId="6" fillId="0" borderId="4" xfId="0" applyFont="1" applyBorder="1" applyAlignment="1">
      <alignment horizontal="center"/>
    </xf>
    <xf numFmtId="10" fontId="8" fillId="0" borderId="0" xfId="3" applyNumberFormat="1" applyFont="1" applyBorder="1"/>
    <xf numFmtId="164" fontId="8" fillId="0" borderId="0" xfId="3" applyNumberFormat="1" applyFont="1" applyBorder="1"/>
    <xf numFmtId="164" fontId="8" fillId="0" borderId="8" xfId="3" applyNumberFormat="1" applyFont="1" applyBorder="1"/>
    <xf numFmtId="0" fontId="6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right"/>
    </xf>
    <xf numFmtId="10" fontId="8" fillId="0" borderId="8" xfId="3" applyNumberFormat="1" applyFont="1" applyBorder="1"/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0" fillId="0" borderId="14" xfId="0" applyBorder="1"/>
    <xf numFmtId="0" fontId="0" fillId="0" borderId="15" xfId="0" applyBorder="1"/>
    <xf numFmtId="0" fontId="0" fillId="2" borderId="14" xfId="0" applyFill="1" applyBorder="1"/>
    <xf numFmtId="44" fontId="0" fillId="3" borderId="0" xfId="2" applyFont="1" applyFill="1" applyBorder="1"/>
    <xf numFmtId="44" fontId="0" fillId="2" borderId="0" xfId="2" applyFont="1" applyFill="1" applyBorder="1"/>
    <xf numFmtId="44" fontId="0" fillId="2" borderId="15" xfId="2" applyFont="1" applyFill="1" applyBorder="1"/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3" xfId="0" applyBorder="1"/>
    <xf numFmtId="0" fontId="4" fillId="0" borderId="14" xfId="0" applyFont="1" applyBorder="1"/>
    <xf numFmtId="44" fontId="0" fillId="3" borderId="0" xfId="0" applyNumberFormat="1" applyFill="1"/>
    <xf numFmtId="167" fontId="0" fillId="2" borderId="0" xfId="1" applyNumberFormat="1" applyFont="1" applyFill="1" applyBorder="1"/>
    <xf numFmtId="10" fontId="0" fillId="2" borderId="0" xfId="3" applyNumberFormat="1" applyFont="1" applyFill="1" applyBorder="1"/>
    <xf numFmtId="10" fontId="0" fillId="3" borderId="0" xfId="3" applyNumberFormat="1" applyFont="1" applyFill="1" applyBorder="1"/>
    <xf numFmtId="0" fontId="0" fillId="3" borderId="0" xfId="0" applyFill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3" xfId="0" applyFont="1" applyBorder="1"/>
    <xf numFmtId="166" fontId="0" fillId="0" borderId="0" xfId="2" applyNumberFormat="1" applyFont="1" applyBorder="1" applyAlignment="1"/>
    <xf numFmtId="0" fontId="2" fillId="0" borderId="5" xfId="0" applyFont="1" applyBorder="1"/>
    <xf numFmtId="0" fontId="0" fillId="0" borderId="0" xfId="0" applyAlignment="1">
      <alignment vertical="top"/>
    </xf>
    <xf numFmtId="0" fontId="4" fillId="0" borderId="10" xfId="0" applyFont="1" applyBorder="1"/>
    <xf numFmtId="0" fontId="6" fillId="0" borderId="0" xfId="0" applyFont="1" applyAlignment="1">
      <alignment horizontal="center"/>
    </xf>
    <xf numFmtId="165" fontId="7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6" xfId="2" applyNumberFormat="1" applyFont="1" applyBorder="1"/>
    <xf numFmtId="10" fontId="7" fillId="5" borderId="0" xfId="3" applyNumberFormat="1" applyFont="1" applyFill="1" applyBorder="1" applyAlignment="1">
      <alignment horizontal="right"/>
    </xf>
    <xf numFmtId="10" fontId="7" fillId="5" borderId="8" xfId="3" applyNumberFormat="1" applyFont="1" applyFill="1" applyBorder="1" applyAlignment="1">
      <alignment horizontal="right"/>
    </xf>
    <xf numFmtId="0" fontId="0" fillId="0" borderId="10" xfId="0" applyBorder="1" applyAlignment="1">
      <alignment vertical="top"/>
    </xf>
    <xf numFmtId="0" fontId="2" fillId="0" borderId="4" xfId="0" applyFont="1" applyBorder="1" applyAlignment="1">
      <alignment textRotation="90" wrapText="1"/>
    </xf>
    <xf numFmtId="0" fontId="2" fillId="0" borderId="14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textRotation="90" wrapText="1"/>
    </xf>
    <xf numFmtId="0" fontId="2" fillId="0" borderId="15" xfId="0" applyFont="1" applyBorder="1" applyAlignment="1">
      <alignment textRotation="90" wrapText="1"/>
    </xf>
    <xf numFmtId="0" fontId="2" fillId="0" borderId="5" xfId="0" applyFont="1" applyBorder="1" applyAlignment="1">
      <alignment textRotation="90" wrapText="1"/>
    </xf>
    <xf numFmtId="10" fontId="8" fillId="0" borderId="0" xfId="3" applyNumberFormat="1" applyFont="1" applyFill="1" applyBorder="1"/>
    <xf numFmtId="0" fontId="2" fillId="0" borderId="11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textRotation="90" wrapText="1"/>
    </xf>
    <xf numFmtId="0" fontId="2" fillId="0" borderId="13" xfId="0" applyFont="1" applyBorder="1" applyAlignment="1">
      <alignment textRotation="90" wrapText="1"/>
    </xf>
    <xf numFmtId="0" fontId="0" fillId="0" borderId="0" xfId="0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66675</xdr:rowOff>
    </xdr:from>
    <xdr:to>
      <xdr:col>2</xdr:col>
      <xdr:colOff>1021080</xdr:colOff>
      <xdr:row>4</xdr:row>
      <xdr:rowOff>154305</xdr:rowOff>
    </xdr:to>
    <xdr:pic>
      <xdr:nvPicPr>
        <xdr:cNvPr id="3" name="Picture 2" descr="Logo, company name&#10;&#10;AI-generated content may be incorrect.">
          <a:extLst>
            <a:ext uri="{FF2B5EF4-FFF2-40B4-BE49-F238E27FC236}">
              <a16:creationId xmlns:a16="http://schemas.microsoft.com/office/drawing/2014/main" id="{B1D6A59C-F7B3-4214-AC7E-A23AAC53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57175"/>
          <a:ext cx="1173480" cy="84963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77660-9565-43A2-992E-7DBB60F3A9CA}">
  <dimension ref="B7:CJ169"/>
  <sheetViews>
    <sheetView tabSelected="1" topLeftCell="A53" zoomScale="90" zoomScaleNormal="90" workbookViewId="0">
      <selection activeCell="F75" sqref="F75"/>
    </sheetView>
  </sheetViews>
  <sheetFormatPr defaultRowHeight="15" x14ac:dyDescent="0.25"/>
  <cols>
    <col min="1" max="2" width="2.7109375" customWidth="1"/>
    <col min="3" max="3" width="40.42578125" customWidth="1"/>
    <col min="4" max="4" width="29" customWidth="1"/>
    <col min="6" max="6" width="13.140625" customWidth="1"/>
    <col min="7" max="7" width="3" customWidth="1"/>
    <col min="8" max="86" width="10.7109375" customWidth="1"/>
  </cols>
  <sheetData>
    <row r="7" spans="2:25" ht="21" x14ac:dyDescent="0.35">
      <c r="B7" s="1" t="s">
        <v>74</v>
      </c>
    </row>
    <row r="8" spans="2:25" ht="21" x14ac:dyDescent="0.35">
      <c r="B8" s="1" t="s">
        <v>75</v>
      </c>
    </row>
    <row r="10" spans="2:25" ht="15.75" thickBot="1" x14ac:dyDescent="0.3"/>
    <row r="11" spans="2:25" ht="15.75" customHeight="1" x14ac:dyDescent="0.25">
      <c r="B11" t="s">
        <v>103</v>
      </c>
      <c r="D11" s="13"/>
      <c r="E11" s="16"/>
      <c r="J11" s="23" t="s">
        <v>147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3"/>
    </row>
    <row r="12" spans="2:25" x14ac:dyDescent="0.25">
      <c r="J12" s="4"/>
      <c r="Y12" s="5"/>
    </row>
    <row r="13" spans="2:25" x14ac:dyDescent="0.25">
      <c r="B13" t="s">
        <v>134</v>
      </c>
      <c r="D13" s="18"/>
      <c r="J13" s="4" t="s">
        <v>113</v>
      </c>
      <c r="Y13" s="5"/>
    </row>
    <row r="14" spans="2:25" x14ac:dyDescent="0.25">
      <c r="B14" t="s">
        <v>108</v>
      </c>
      <c r="D14" s="17"/>
      <c r="J14" s="4" t="s">
        <v>112</v>
      </c>
      <c r="Y14" s="5"/>
    </row>
    <row r="15" spans="2:25" x14ac:dyDescent="0.25">
      <c r="B15" t="s">
        <v>109</v>
      </c>
      <c r="D15" s="17"/>
      <c r="J15" s="4" t="s">
        <v>76</v>
      </c>
      <c r="Y15" s="5"/>
    </row>
    <row r="16" spans="2:25" x14ac:dyDescent="0.25">
      <c r="J16" s="4" t="s">
        <v>77</v>
      </c>
      <c r="Y16" s="5"/>
    </row>
    <row r="17" spans="2:25" x14ac:dyDescent="0.25">
      <c r="B17" t="s">
        <v>132</v>
      </c>
      <c r="D17" s="19"/>
      <c r="J17" s="4"/>
      <c r="Y17" s="5"/>
    </row>
    <row r="18" spans="2:25" x14ac:dyDescent="0.25">
      <c r="J18" s="10" t="s">
        <v>92</v>
      </c>
      <c r="Y18" s="5"/>
    </row>
    <row r="19" spans="2:25" ht="15.75" thickBot="1" x14ac:dyDescent="0.3">
      <c r="J19" s="4" t="s">
        <v>148</v>
      </c>
      <c r="Y19" s="5"/>
    </row>
    <row r="20" spans="2:25" x14ac:dyDescent="0.25">
      <c r="B20" s="23" t="s">
        <v>104</v>
      </c>
      <c r="C20" s="22"/>
      <c r="D20" s="2"/>
      <c r="E20" s="2"/>
      <c r="F20" s="2"/>
      <c r="G20" s="3"/>
      <c r="J20" s="4" t="s">
        <v>110</v>
      </c>
      <c r="Y20" s="5"/>
    </row>
    <row r="21" spans="2:25" x14ac:dyDescent="0.25">
      <c r="B21" s="4"/>
      <c r="C21" s="11"/>
      <c r="G21" s="5"/>
      <c r="J21" s="4" t="s">
        <v>115</v>
      </c>
      <c r="Y21" s="5"/>
    </row>
    <row r="22" spans="2:25" x14ac:dyDescent="0.25">
      <c r="B22" s="4"/>
      <c r="C22" s="12" t="s">
        <v>94</v>
      </c>
      <c r="G22" s="5"/>
      <c r="J22" s="4" t="s">
        <v>150</v>
      </c>
      <c r="Y22" s="5"/>
    </row>
    <row r="23" spans="2:25" x14ac:dyDescent="0.25">
      <c r="B23" s="4"/>
      <c r="C23" t="s">
        <v>133</v>
      </c>
      <c r="G23" s="5"/>
      <c r="J23" s="4" t="s">
        <v>111</v>
      </c>
      <c r="Y23" s="5"/>
    </row>
    <row r="24" spans="2:25" x14ac:dyDescent="0.25">
      <c r="B24" s="4"/>
      <c r="C24" t="s">
        <v>97</v>
      </c>
      <c r="G24" s="5"/>
      <c r="J24" s="4"/>
      <c r="Y24" s="5"/>
    </row>
    <row r="25" spans="2:25" x14ac:dyDescent="0.25">
      <c r="B25" s="4"/>
      <c r="C25" t="s">
        <v>99</v>
      </c>
      <c r="G25" s="5"/>
      <c r="J25" s="4"/>
      <c r="Y25" s="5"/>
    </row>
    <row r="26" spans="2:25" x14ac:dyDescent="0.25">
      <c r="B26" s="4"/>
      <c r="G26" s="5"/>
      <c r="J26" s="4"/>
      <c r="K26" s="6"/>
      <c r="L26" s="6"/>
      <c r="M26" s="6"/>
      <c r="N26" s="6"/>
      <c r="O26" s="6"/>
      <c r="Y26" s="5"/>
    </row>
    <row r="27" spans="2:25" x14ac:dyDescent="0.25">
      <c r="B27" s="4"/>
      <c r="C27" t="s">
        <v>98</v>
      </c>
      <c r="D27" s="19" t="s">
        <v>101</v>
      </c>
      <c r="G27" s="5"/>
      <c r="J27" s="4"/>
      <c r="K27" t="s">
        <v>78</v>
      </c>
      <c r="Y27" s="5"/>
    </row>
    <row r="28" spans="2:25" ht="33.75" customHeight="1" x14ac:dyDescent="0.25">
      <c r="B28" s="4"/>
      <c r="C28" t="s">
        <v>96</v>
      </c>
      <c r="D28" s="26" t="s">
        <v>100</v>
      </c>
      <c r="G28" s="5"/>
      <c r="J28" s="4"/>
      <c r="K28" s="6"/>
      <c r="L28" s="6"/>
      <c r="M28" s="6"/>
      <c r="N28" s="6"/>
      <c r="O28" s="6"/>
      <c r="Y28" s="5"/>
    </row>
    <row r="29" spans="2:25" ht="33.75" customHeight="1" x14ac:dyDescent="0.25">
      <c r="B29" s="4"/>
      <c r="G29" s="5"/>
      <c r="J29" s="4"/>
      <c r="K29" s="74" t="s">
        <v>79</v>
      </c>
      <c r="L29" s="62"/>
      <c r="M29" s="62"/>
      <c r="N29" s="62"/>
      <c r="O29" s="62"/>
      <c r="Y29" s="5"/>
    </row>
    <row r="30" spans="2:25" ht="33.75" customHeight="1" thickBot="1" x14ac:dyDescent="0.3">
      <c r="B30" s="4"/>
      <c r="C30" s="87" t="s">
        <v>86</v>
      </c>
      <c r="D30" s="87"/>
      <c r="E30" s="87"/>
      <c r="F30" s="87"/>
      <c r="G30" s="5"/>
      <c r="J30" s="7"/>
      <c r="K30" s="24" t="s">
        <v>80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9"/>
    </row>
    <row r="31" spans="2:25" ht="11.25" customHeight="1" x14ac:dyDescent="0.25">
      <c r="B31" s="4"/>
      <c r="G31" s="5"/>
      <c r="K31" s="61"/>
    </row>
    <row r="32" spans="2:25" ht="17.25" customHeight="1" thickBot="1" x14ac:dyDescent="0.3">
      <c r="B32" s="4"/>
      <c r="C32" s="47" t="s">
        <v>114</v>
      </c>
      <c r="D32" s="25"/>
      <c r="E32" s="25"/>
      <c r="F32" s="48"/>
      <c r="G32" s="5"/>
    </row>
    <row r="33" spans="2:88" ht="15.75" customHeight="1" x14ac:dyDescent="0.25">
      <c r="B33" s="4"/>
      <c r="C33" s="39"/>
      <c r="F33" s="40"/>
      <c r="G33" s="5"/>
      <c r="J33" s="23" t="s">
        <v>149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3"/>
    </row>
    <row r="34" spans="2:88" ht="59.25" customHeight="1" thickBot="1" x14ac:dyDescent="0.3">
      <c r="B34" s="4"/>
      <c r="C34" s="39" t="s">
        <v>131</v>
      </c>
      <c r="F34" s="40"/>
      <c r="G34" s="5"/>
      <c r="J34" s="66" t="s">
        <v>91</v>
      </c>
      <c r="K34" s="67" t="s">
        <v>81</v>
      </c>
      <c r="L34" s="67" t="s">
        <v>73</v>
      </c>
      <c r="M34" s="67" t="s">
        <v>151</v>
      </c>
      <c r="O34" s="67" t="s">
        <v>91</v>
      </c>
      <c r="P34" s="67" t="s">
        <v>81</v>
      </c>
      <c r="Q34" s="67" t="s">
        <v>73</v>
      </c>
      <c r="R34" s="67" t="s">
        <v>151</v>
      </c>
      <c r="T34" s="67" t="s">
        <v>91</v>
      </c>
      <c r="U34" s="67" t="s">
        <v>81</v>
      </c>
      <c r="V34" s="67" t="s">
        <v>73</v>
      </c>
      <c r="W34" s="67" t="s">
        <v>151</v>
      </c>
      <c r="Y34" s="5"/>
    </row>
    <row r="35" spans="2:88" x14ac:dyDescent="0.25">
      <c r="B35" s="4"/>
      <c r="C35" s="39"/>
      <c r="D35" s="68" t="s">
        <v>126</v>
      </c>
      <c r="F35" s="40"/>
      <c r="G35" s="5"/>
      <c r="J35" s="28">
        <v>2000</v>
      </c>
      <c r="K35" s="64">
        <v>169.8</v>
      </c>
      <c r="L35" s="29"/>
      <c r="M35" s="72">
        <f t="shared" ref="M35:M44" si="0">($U$39-K35)/K35</f>
        <v>0.92514723203769123</v>
      </c>
      <c r="N35" s="30"/>
      <c r="O35" s="63">
        <v>2011</v>
      </c>
      <c r="P35" s="64">
        <v>232.77</v>
      </c>
      <c r="Q35" s="29">
        <f>(P35-K45)/K45</f>
        <v>2.3434752022511485E-2</v>
      </c>
      <c r="R35" s="72">
        <f t="shared" ref="R35:R44" si="1">($U$39-P35)/P35</f>
        <v>0.40434763930059703</v>
      </c>
      <c r="T35" s="63">
        <v>2022</v>
      </c>
      <c r="U35" s="64">
        <v>286.678</v>
      </c>
      <c r="V35" s="29">
        <f>(U35-P45)/P45</f>
        <v>5.9670652595782324E-2</v>
      </c>
      <c r="W35" s="72">
        <f t="shared" ref="W35:W38" si="2">($U$39-U35)/U35</f>
        <v>0.14026887309106381</v>
      </c>
      <c r="Y35" s="5"/>
    </row>
    <row r="36" spans="2:88" x14ac:dyDescent="0.25">
      <c r="B36" s="4"/>
      <c r="C36" s="69" t="s">
        <v>116</v>
      </c>
      <c r="D36" s="59"/>
      <c r="F36" s="40"/>
      <c r="G36" s="5"/>
      <c r="J36" s="28">
        <v>2001</v>
      </c>
      <c r="K36" s="64">
        <v>175.9</v>
      </c>
      <c r="L36" s="29">
        <f t="shared" ref="L36:L45" si="3">(K36-K35)/K35</f>
        <v>3.5924617196701966E-2</v>
      </c>
      <c r="M36" s="72">
        <f t="shared" si="0"/>
        <v>0.85838544627629321</v>
      </c>
      <c r="N36" s="30"/>
      <c r="O36" s="63">
        <v>2012</v>
      </c>
      <c r="P36" s="64">
        <v>238.994</v>
      </c>
      <c r="Q36" s="29">
        <f t="shared" ref="Q36:Q45" si="4">(P36-P35)/P35</f>
        <v>2.6738840915925547E-2</v>
      </c>
      <c r="R36" s="72">
        <f t="shared" si="1"/>
        <v>0.36777492321982974</v>
      </c>
      <c r="T36" s="63">
        <v>2023</v>
      </c>
      <c r="U36" s="64">
        <v>299.149</v>
      </c>
      <c r="V36" s="29">
        <f>(U36-U35)/U35</f>
        <v>4.3501768534732359E-2</v>
      </c>
      <c r="W36" s="72">
        <f t="shared" si="2"/>
        <v>9.2733052759661525E-2</v>
      </c>
      <c r="Y36" s="5"/>
    </row>
    <row r="37" spans="2:88" x14ac:dyDescent="0.25">
      <c r="B37" s="4"/>
      <c r="C37" s="69" t="s">
        <v>117</v>
      </c>
      <c r="D37" s="21"/>
      <c r="F37" s="40"/>
      <c r="G37" s="5"/>
      <c r="J37" s="28">
        <v>2002</v>
      </c>
      <c r="K37" s="64">
        <v>180</v>
      </c>
      <c r="L37" s="29">
        <f t="shared" si="3"/>
        <v>2.3308698123934022E-2</v>
      </c>
      <c r="M37" s="72">
        <f t="shared" si="0"/>
        <v>0.81605555555555553</v>
      </c>
      <c r="N37" s="30"/>
      <c r="O37" s="63">
        <v>2013</v>
      </c>
      <c r="P37" s="64">
        <v>243.47300000000001</v>
      </c>
      <c r="Q37" s="29">
        <f t="shared" si="4"/>
        <v>1.8741056260826689E-2</v>
      </c>
      <c r="R37" s="72">
        <f t="shared" si="1"/>
        <v>0.34261293860099462</v>
      </c>
      <c r="T37" s="63">
        <v>2024</v>
      </c>
      <c r="U37" s="64">
        <v>309.96100000000001</v>
      </c>
      <c r="V37" s="29">
        <f>(U37-U36)/U36</f>
        <v>3.6142524293913778E-2</v>
      </c>
      <c r="W37" s="72">
        <f t="shared" si="2"/>
        <v>5.46165485335251E-2</v>
      </c>
      <c r="Y37" s="5"/>
    </row>
    <row r="38" spans="2:88" x14ac:dyDescent="0.25">
      <c r="B38" s="4"/>
      <c r="C38" s="69" t="s">
        <v>118</v>
      </c>
      <c r="D38" s="21"/>
      <c r="F38" s="40"/>
      <c r="G38" s="5"/>
      <c r="J38" s="28">
        <v>2003</v>
      </c>
      <c r="K38" s="64">
        <v>186.3</v>
      </c>
      <c r="L38" s="29">
        <f t="shared" si="3"/>
        <v>3.5000000000000066E-2</v>
      </c>
      <c r="M38" s="72">
        <f t="shared" si="0"/>
        <v>0.75464304884594724</v>
      </c>
      <c r="N38" s="30"/>
      <c r="O38" s="63">
        <v>2014</v>
      </c>
      <c r="P38" s="64">
        <v>247.679</v>
      </c>
      <c r="Q38" s="29">
        <f t="shared" si="4"/>
        <v>1.7275016120883994E-2</v>
      </c>
      <c r="R38" s="72">
        <f t="shared" si="1"/>
        <v>0.31981314524041193</v>
      </c>
      <c r="T38" s="63">
        <v>2025</v>
      </c>
      <c r="U38" s="64">
        <v>318.17500000000001</v>
      </c>
      <c r="V38" s="81">
        <f>(U38-U37)/U37</f>
        <v>2.6500108078113049E-2</v>
      </c>
      <c r="W38" s="72">
        <f t="shared" si="2"/>
        <v>2.739058694114866E-2</v>
      </c>
      <c r="Y38" s="5"/>
    </row>
    <row r="39" spans="2:88" x14ac:dyDescent="0.25">
      <c r="B39" s="4"/>
      <c r="C39" s="69" t="s">
        <v>119</v>
      </c>
      <c r="D39" s="21"/>
      <c r="F39" s="40"/>
      <c r="G39" s="5"/>
      <c r="J39" s="28">
        <v>2004</v>
      </c>
      <c r="K39" s="64">
        <v>190.7</v>
      </c>
      <c r="L39" s="29">
        <f t="shared" si="3"/>
        <v>2.3617820719269871E-2</v>
      </c>
      <c r="M39" s="72">
        <f t="shared" si="0"/>
        <v>0.71415836392239118</v>
      </c>
      <c r="N39" s="30"/>
      <c r="O39" s="63">
        <v>2015</v>
      </c>
      <c r="P39" s="64">
        <v>247.12700000000001</v>
      </c>
      <c r="Q39" s="29">
        <f t="shared" si="4"/>
        <v>-2.2286911688112134E-3</v>
      </c>
      <c r="R39" s="72">
        <f t="shared" si="1"/>
        <v>0.32276117138151628</v>
      </c>
      <c r="T39" s="63">
        <v>2026</v>
      </c>
      <c r="U39" s="64">
        <v>326.89</v>
      </c>
      <c r="V39" s="81">
        <f>(U39-U38)/U38</f>
        <v>2.739058694114866E-2</v>
      </c>
      <c r="W39" s="72">
        <f>($U$39-U39)/U39</f>
        <v>0</v>
      </c>
      <c r="Y39" s="5"/>
    </row>
    <row r="40" spans="2:88" x14ac:dyDescent="0.25">
      <c r="B40" s="4"/>
      <c r="C40" s="69" t="s">
        <v>120</v>
      </c>
      <c r="D40" s="21"/>
      <c r="F40" s="40"/>
      <c r="G40" s="5"/>
      <c r="J40" s="28">
        <v>2005</v>
      </c>
      <c r="K40" s="64">
        <v>198.2</v>
      </c>
      <c r="L40" s="29">
        <f t="shared" si="3"/>
        <v>3.9328788673308863E-2</v>
      </c>
      <c r="M40" s="72">
        <f t="shared" si="0"/>
        <v>0.64929364278506563</v>
      </c>
      <c r="N40" s="30"/>
      <c r="O40" s="63">
        <v>2016</v>
      </c>
      <c r="P40" s="64">
        <v>250.80699999999999</v>
      </c>
      <c r="Q40" s="29">
        <f t="shared" si="4"/>
        <v>1.4891128852776015E-2</v>
      </c>
      <c r="R40" s="72">
        <f t="shared" si="1"/>
        <v>0.30335277723508514</v>
      </c>
      <c r="T40" s="63"/>
      <c r="U40" s="65"/>
      <c r="Y40" s="5"/>
    </row>
    <row r="41" spans="2:88" x14ac:dyDescent="0.25">
      <c r="B41" s="4"/>
      <c r="C41" s="69" t="s">
        <v>127</v>
      </c>
      <c r="D41" s="21"/>
      <c r="F41" s="40"/>
      <c r="G41" s="5"/>
      <c r="J41" s="28">
        <v>2006</v>
      </c>
      <c r="K41" s="64">
        <v>205.6</v>
      </c>
      <c r="L41" s="29">
        <f t="shared" si="3"/>
        <v>3.7336024217961686E-2</v>
      </c>
      <c r="M41" s="72">
        <f t="shared" si="0"/>
        <v>0.58993190661478601</v>
      </c>
      <c r="N41" s="30"/>
      <c r="O41" s="63">
        <v>2017</v>
      </c>
      <c r="P41" s="64">
        <v>254.495</v>
      </c>
      <c r="Q41" s="29">
        <f t="shared" si="4"/>
        <v>1.4704533765006626E-2</v>
      </c>
      <c r="R41" s="72">
        <f t="shared" si="1"/>
        <v>0.28446531366038619</v>
      </c>
      <c r="T41" s="63"/>
      <c r="U41" s="65"/>
      <c r="Y41" s="5"/>
    </row>
    <row r="42" spans="2:88" x14ac:dyDescent="0.25">
      <c r="B42" s="4"/>
      <c r="C42" s="69" t="s">
        <v>128</v>
      </c>
      <c r="D42" s="21"/>
      <c r="F42" s="40"/>
      <c r="G42" s="5"/>
      <c r="J42" s="28">
        <v>2007</v>
      </c>
      <c r="K42" s="64">
        <v>211.101</v>
      </c>
      <c r="L42" s="29">
        <f t="shared" si="3"/>
        <v>2.6755836575875512E-2</v>
      </c>
      <c r="M42" s="72">
        <f t="shared" si="0"/>
        <v>0.54850048081250202</v>
      </c>
      <c r="N42" s="30"/>
      <c r="O42" s="63">
        <v>2018</v>
      </c>
      <c r="P42" s="64">
        <v>260.21899999999999</v>
      </c>
      <c r="Q42" s="29">
        <f t="shared" si="4"/>
        <v>2.249160101377233E-2</v>
      </c>
      <c r="R42" s="72">
        <f t="shared" si="1"/>
        <v>0.25621111448433814</v>
      </c>
      <c r="T42" s="63"/>
      <c r="U42" s="65"/>
      <c r="Y42" s="5"/>
    </row>
    <row r="43" spans="2:88" x14ac:dyDescent="0.25">
      <c r="B43" s="4"/>
      <c r="C43" s="69" t="s">
        <v>129</v>
      </c>
      <c r="D43" s="21"/>
      <c r="F43" s="40"/>
      <c r="G43" s="5"/>
      <c r="J43" s="28">
        <v>2008</v>
      </c>
      <c r="K43" s="64">
        <v>220.58699999999999</v>
      </c>
      <c r="L43" s="29">
        <f t="shared" si="3"/>
        <v>4.4935836400585454E-2</v>
      </c>
      <c r="M43" s="72">
        <f t="shared" si="0"/>
        <v>0.48190963202727272</v>
      </c>
      <c r="N43" s="30"/>
      <c r="O43" s="63">
        <v>2019</v>
      </c>
      <c r="P43" s="64">
        <v>262.30399999999997</v>
      </c>
      <c r="Q43" s="29">
        <f t="shared" si="4"/>
        <v>8.0124817941809763E-3</v>
      </c>
      <c r="R43" s="72">
        <f t="shared" si="1"/>
        <v>0.24622575332438704</v>
      </c>
      <c r="T43" s="63"/>
      <c r="U43" s="65"/>
      <c r="Y43" s="5"/>
    </row>
    <row r="44" spans="2:88" x14ac:dyDescent="0.25">
      <c r="B44" s="4"/>
      <c r="C44" s="70" t="s">
        <v>130</v>
      </c>
      <c r="D44" s="71"/>
      <c r="E44" s="6"/>
      <c r="F44" s="46"/>
      <c r="G44" s="5"/>
      <c r="J44" s="28">
        <v>2009</v>
      </c>
      <c r="K44" s="64">
        <v>221.83</v>
      </c>
      <c r="L44" s="29">
        <f t="shared" si="3"/>
        <v>5.634964889136819E-3</v>
      </c>
      <c r="M44" s="72">
        <f t="shared" si="0"/>
        <v>0.47360591443898464</v>
      </c>
      <c r="N44" s="30"/>
      <c r="O44" s="63">
        <v>2020</v>
      </c>
      <c r="P44" s="64">
        <v>266.43299999999999</v>
      </c>
      <c r="Q44" s="29">
        <f t="shared" si="4"/>
        <v>1.5741277296571991E-2</v>
      </c>
      <c r="R44" s="72">
        <f t="shared" si="1"/>
        <v>0.22691258215010901</v>
      </c>
      <c r="T44" s="63"/>
      <c r="U44" s="65"/>
      <c r="Y44" s="5"/>
    </row>
    <row r="45" spans="2:88" ht="15.75" thickBot="1" x14ac:dyDescent="0.3">
      <c r="B45" s="7"/>
      <c r="C45" s="8"/>
      <c r="D45" s="8"/>
      <c r="E45" s="8"/>
      <c r="F45" s="8"/>
      <c r="G45" s="9"/>
      <c r="J45" s="32">
        <v>2010</v>
      </c>
      <c r="K45" s="33">
        <v>227.44</v>
      </c>
      <c r="L45" s="34">
        <f t="shared" si="3"/>
        <v>2.5289636207906887E-2</v>
      </c>
      <c r="M45" s="73">
        <f>($U$39-K45)/K45</f>
        <v>0.43725817798100591</v>
      </c>
      <c r="N45" s="31"/>
      <c r="O45" s="35">
        <v>2021</v>
      </c>
      <c r="P45" s="33">
        <v>270.53500000000003</v>
      </c>
      <c r="Q45" s="34">
        <f t="shared" si="4"/>
        <v>1.5395990736883315E-2</v>
      </c>
      <c r="R45" s="73">
        <f>($U$39-P45)/P45</f>
        <v>0.20830946088306487</v>
      </c>
      <c r="S45" s="8"/>
      <c r="T45" s="35"/>
      <c r="U45" s="36"/>
      <c r="V45" s="8"/>
      <c r="W45" s="8"/>
      <c r="X45" s="8"/>
      <c r="Y45" s="9"/>
    </row>
    <row r="46" spans="2:88" x14ac:dyDescent="0.25">
      <c r="N46" s="27"/>
    </row>
    <row r="47" spans="2:88" ht="15.75" thickBot="1" x14ac:dyDescent="0.3"/>
    <row r="48" spans="2:88" x14ac:dyDescent="0.25">
      <c r="B48" s="23" t="s">
        <v>93</v>
      </c>
      <c r="C48" s="2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3"/>
    </row>
    <row r="49" spans="2:88" x14ac:dyDescent="0.25">
      <c r="B49" s="4"/>
      <c r="CJ49" s="5"/>
    </row>
    <row r="50" spans="2:88" x14ac:dyDescent="0.25">
      <c r="B50" s="4"/>
      <c r="C50" s="12" t="s">
        <v>94</v>
      </c>
      <c r="CJ50" s="5"/>
    </row>
    <row r="51" spans="2:88" x14ac:dyDescent="0.25">
      <c r="B51" s="4"/>
      <c r="C51" t="s">
        <v>135</v>
      </c>
      <c r="CJ51" s="5"/>
    </row>
    <row r="52" spans="2:88" x14ac:dyDescent="0.25">
      <c r="B52" s="4"/>
      <c r="C52" t="s">
        <v>95</v>
      </c>
      <c r="CJ52" s="5"/>
    </row>
    <row r="53" spans="2:88" x14ac:dyDescent="0.25">
      <c r="B53" s="4"/>
      <c r="CJ53" s="5"/>
    </row>
    <row r="54" spans="2:88" x14ac:dyDescent="0.25">
      <c r="B54" s="4"/>
      <c r="C54" t="s">
        <v>102</v>
      </c>
      <c r="CJ54" s="5"/>
    </row>
    <row r="55" spans="2:88" x14ac:dyDescent="0.25">
      <c r="B55" s="4"/>
      <c r="C55" t="s">
        <v>136</v>
      </c>
      <c r="CJ55" s="5"/>
    </row>
    <row r="56" spans="2:88" x14ac:dyDescent="0.25">
      <c r="B56" s="4"/>
      <c r="C56" t="s">
        <v>146</v>
      </c>
      <c r="CJ56" s="5"/>
    </row>
    <row r="57" spans="2:88" x14ac:dyDescent="0.25">
      <c r="B57" s="4"/>
      <c r="CJ57" s="5"/>
    </row>
    <row r="58" spans="2:88" s="11" customFormat="1" x14ac:dyDescent="0.25">
      <c r="B58" s="20"/>
      <c r="C58" s="11" t="s">
        <v>106</v>
      </c>
      <c r="H58" s="11" t="s">
        <v>107</v>
      </c>
      <c r="CJ58" s="60"/>
    </row>
    <row r="59" spans="2:88" s="11" customFormat="1" ht="15.75" thickBot="1" x14ac:dyDescent="0.3">
      <c r="B59" s="20"/>
      <c r="C59" s="37"/>
      <c r="D59" s="38"/>
      <c r="E59" s="38"/>
      <c r="F59" s="38"/>
      <c r="G59" s="38"/>
      <c r="H59" s="38" t="s">
        <v>0</v>
      </c>
      <c r="I59" s="38"/>
      <c r="J59" s="38"/>
      <c r="K59" s="38"/>
      <c r="L59" s="38"/>
      <c r="M59" s="38"/>
      <c r="N59" s="38"/>
      <c r="O59" s="38"/>
      <c r="P59" s="38"/>
      <c r="Q59" s="38"/>
      <c r="R59" s="38" t="s">
        <v>83</v>
      </c>
      <c r="S59" s="38"/>
      <c r="T59" s="38"/>
      <c r="U59" s="38"/>
      <c r="V59" s="38"/>
      <c r="W59" s="38"/>
      <c r="X59" s="38"/>
      <c r="Y59" s="38" t="s">
        <v>16</v>
      </c>
      <c r="Z59" s="38"/>
      <c r="AA59" s="38"/>
      <c r="AB59" s="38"/>
      <c r="AC59" s="38"/>
      <c r="AD59" s="38"/>
      <c r="AE59" s="38"/>
      <c r="AF59" s="38"/>
      <c r="AG59" s="38"/>
      <c r="AH59" s="55" t="s">
        <v>25</v>
      </c>
      <c r="AI59" s="56"/>
      <c r="AJ59" s="56"/>
      <c r="AK59" s="57"/>
      <c r="AL59" s="38"/>
      <c r="AM59" s="38" t="s">
        <v>29</v>
      </c>
      <c r="AN59" s="38"/>
      <c r="AO59" s="38"/>
      <c r="AP59" s="38"/>
      <c r="AQ59" s="38" t="s">
        <v>82</v>
      </c>
      <c r="AR59" s="38"/>
      <c r="AS59" s="38"/>
      <c r="AT59" s="38"/>
      <c r="AU59" s="38"/>
      <c r="AV59" s="38"/>
      <c r="AW59" s="38" t="s">
        <v>39</v>
      </c>
      <c r="AX59" s="38"/>
      <c r="AY59" s="38"/>
      <c r="AZ59" s="38"/>
      <c r="BA59" s="38" t="s">
        <v>72</v>
      </c>
      <c r="BB59" s="38"/>
      <c r="BC59" s="38"/>
      <c r="BD59" s="38"/>
      <c r="BE59" s="38"/>
      <c r="BF59" s="38"/>
      <c r="BG59" s="38" t="s">
        <v>47</v>
      </c>
      <c r="BH59" s="38"/>
      <c r="BI59" s="38"/>
      <c r="BJ59" s="38"/>
      <c r="BK59" s="38" t="s">
        <v>51</v>
      </c>
      <c r="BL59" s="38"/>
      <c r="BM59" s="38"/>
      <c r="BN59" s="38" t="s">
        <v>54</v>
      </c>
      <c r="BO59" s="38"/>
      <c r="BP59" s="38"/>
      <c r="BQ59" s="38"/>
      <c r="BR59" s="38" t="s">
        <v>58</v>
      </c>
      <c r="BS59" s="38"/>
      <c r="BT59" s="38"/>
      <c r="BU59" s="38" t="s">
        <v>59</v>
      </c>
      <c r="BV59" s="38"/>
      <c r="BW59" s="38"/>
      <c r="BX59" s="38"/>
      <c r="BY59" s="38"/>
      <c r="BZ59" s="38" t="s">
        <v>64</v>
      </c>
      <c r="CA59" s="38"/>
      <c r="CB59" s="38"/>
      <c r="CC59" s="38"/>
      <c r="CD59" s="38"/>
      <c r="CE59" s="38" t="s">
        <v>84</v>
      </c>
      <c r="CF59" s="38"/>
      <c r="CG59" s="38"/>
      <c r="CH59" s="38"/>
      <c r="CI59" s="58"/>
      <c r="CJ59" s="60"/>
    </row>
    <row r="60" spans="2:88" s="78" customFormat="1" ht="85.5" customHeight="1" x14ac:dyDescent="0.25">
      <c r="B60" s="75"/>
      <c r="C60" s="76" t="s">
        <v>89</v>
      </c>
      <c r="D60" s="77" t="s">
        <v>85</v>
      </c>
      <c r="E60" s="14" t="s">
        <v>87</v>
      </c>
      <c r="F60" s="14" t="s">
        <v>88</v>
      </c>
      <c r="H60" s="78" t="s">
        <v>1</v>
      </c>
      <c r="I60" s="78" t="s">
        <v>2</v>
      </c>
      <c r="J60" s="78" t="s">
        <v>3</v>
      </c>
      <c r="K60" s="78" t="s">
        <v>4</v>
      </c>
      <c r="L60" s="78" t="s">
        <v>5</v>
      </c>
      <c r="M60" s="78" t="s">
        <v>6</v>
      </c>
      <c r="N60" s="78" t="s">
        <v>7</v>
      </c>
      <c r="O60" s="78" t="s">
        <v>8</v>
      </c>
      <c r="P60" s="78" t="s">
        <v>9</v>
      </c>
      <c r="R60" s="78" t="s">
        <v>10</v>
      </c>
      <c r="S60" s="78" t="s">
        <v>11</v>
      </c>
      <c r="T60" s="78" t="s">
        <v>12</v>
      </c>
      <c r="U60" s="78" t="s">
        <v>13</v>
      </c>
      <c r="V60" s="78" t="s">
        <v>14</v>
      </c>
      <c r="W60" s="78" t="s">
        <v>15</v>
      </c>
      <c r="Y60" s="78" t="s">
        <v>17</v>
      </c>
      <c r="Z60" s="78" t="s">
        <v>18</v>
      </c>
      <c r="AA60" s="78" t="s">
        <v>19</v>
      </c>
      <c r="AB60" s="78" t="s">
        <v>20</v>
      </c>
      <c r="AC60" s="78" t="s">
        <v>21</v>
      </c>
      <c r="AD60" s="78" t="s">
        <v>22</v>
      </c>
      <c r="AE60" s="78" t="s">
        <v>23</v>
      </c>
      <c r="AF60" s="78" t="s">
        <v>24</v>
      </c>
      <c r="AH60" s="78" t="s">
        <v>26</v>
      </c>
      <c r="AI60" s="78" t="s">
        <v>27</v>
      </c>
      <c r="AJ60" s="78" t="s">
        <v>28</v>
      </c>
      <c r="AK60" s="78" t="s">
        <v>38</v>
      </c>
      <c r="AM60" s="78" t="s">
        <v>30</v>
      </c>
      <c r="AN60" s="78" t="s">
        <v>31</v>
      </c>
      <c r="AO60" s="78" t="s">
        <v>32</v>
      </c>
      <c r="AQ60" s="78" t="s">
        <v>33</v>
      </c>
      <c r="AR60" s="78" t="s">
        <v>34</v>
      </c>
      <c r="AS60" s="78" t="s">
        <v>35</v>
      </c>
      <c r="AT60" s="78" t="s">
        <v>36</v>
      </c>
      <c r="AU60" s="78" t="s">
        <v>37</v>
      </c>
      <c r="AW60" s="78" t="s">
        <v>40</v>
      </c>
      <c r="AX60" s="78" t="s">
        <v>13</v>
      </c>
      <c r="AY60" s="78" t="s">
        <v>41</v>
      </c>
      <c r="BA60" s="78" t="s">
        <v>42</v>
      </c>
      <c r="BB60" s="78" t="s">
        <v>43</v>
      </c>
      <c r="BC60" s="78" t="s">
        <v>44</v>
      </c>
      <c r="BD60" s="78" t="s">
        <v>45</v>
      </c>
      <c r="BE60" s="78" t="s">
        <v>46</v>
      </c>
      <c r="BG60" s="78" t="s">
        <v>48</v>
      </c>
      <c r="BH60" s="78" t="s">
        <v>49</v>
      </c>
      <c r="BI60" s="78" t="s">
        <v>50</v>
      </c>
      <c r="BK60" s="78" t="s">
        <v>52</v>
      </c>
      <c r="BL60" s="78" t="s">
        <v>53</v>
      </c>
      <c r="BN60" s="78" t="s">
        <v>55</v>
      </c>
      <c r="BO60" s="78" t="s">
        <v>56</v>
      </c>
      <c r="BP60" s="78" t="s">
        <v>57</v>
      </c>
      <c r="BR60" s="78" t="s">
        <v>52</v>
      </c>
      <c r="BS60" s="78" t="s">
        <v>53</v>
      </c>
      <c r="BU60" s="78" t="s">
        <v>60</v>
      </c>
      <c r="BV60" s="78" t="s">
        <v>61</v>
      </c>
      <c r="BW60" s="78" t="s">
        <v>62</v>
      </c>
      <c r="BX60" s="78" t="s">
        <v>63</v>
      </c>
      <c r="BZ60" s="78" t="s">
        <v>65</v>
      </c>
      <c r="CA60" s="78" t="s">
        <v>66</v>
      </c>
      <c r="CB60" s="78" t="s">
        <v>67</v>
      </c>
      <c r="CC60" s="78" t="s">
        <v>68</v>
      </c>
      <c r="CE60" s="78" t="s">
        <v>69</v>
      </c>
      <c r="CF60" s="78" t="s">
        <v>70</v>
      </c>
      <c r="CG60" s="78" t="s">
        <v>71</v>
      </c>
      <c r="CH60" s="78" t="s">
        <v>84</v>
      </c>
      <c r="CI60" s="79" t="s">
        <v>84</v>
      </c>
      <c r="CJ60" s="80"/>
    </row>
    <row r="61" spans="2:88" x14ac:dyDescent="0.25">
      <c r="B61" s="4"/>
      <c r="C61" s="39"/>
      <c r="CI61" s="40"/>
      <c r="CJ61" s="5"/>
    </row>
    <row r="62" spans="2:88" x14ac:dyDescent="0.25">
      <c r="B62" s="4"/>
      <c r="C62" s="41" t="s">
        <v>116</v>
      </c>
      <c r="D62" s="15"/>
      <c r="E62" s="15"/>
      <c r="F62" s="42">
        <f>SUM(H62:CI62)</f>
        <v>0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4"/>
      <c r="CJ62" s="5"/>
    </row>
    <row r="63" spans="2:88" x14ac:dyDescent="0.25">
      <c r="B63" s="4"/>
      <c r="C63" s="41" t="s">
        <v>116</v>
      </c>
      <c r="D63" s="15"/>
      <c r="E63" s="15"/>
      <c r="F63" s="42">
        <f>SUM(H63:CI63)</f>
        <v>0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4"/>
      <c r="CJ63" s="5"/>
    </row>
    <row r="64" spans="2:88" x14ac:dyDescent="0.25">
      <c r="B64" s="4"/>
      <c r="C64" s="41" t="s">
        <v>116</v>
      </c>
      <c r="D64" s="15"/>
      <c r="E64" s="15"/>
      <c r="F64" s="42">
        <f>SUM(H64:CI64)</f>
        <v>0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4"/>
      <c r="CJ64" s="5"/>
    </row>
    <row r="65" spans="2:88" x14ac:dyDescent="0.25">
      <c r="B65" s="4"/>
      <c r="C65" s="39"/>
      <c r="CI65" s="40"/>
      <c r="CJ65" s="5"/>
    </row>
    <row r="66" spans="2:88" x14ac:dyDescent="0.25">
      <c r="B66" s="4"/>
      <c r="C66" s="45" t="s">
        <v>105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46"/>
      <c r="CJ66" s="5"/>
    </row>
    <row r="67" spans="2:88" x14ac:dyDescent="0.25">
      <c r="B67" s="4"/>
      <c r="C67" s="39"/>
      <c r="G67" s="40"/>
      <c r="CJ67" s="5"/>
    </row>
    <row r="68" spans="2:88" x14ac:dyDescent="0.25">
      <c r="B68" s="4"/>
      <c r="C68" s="49" t="s">
        <v>121</v>
      </c>
      <c r="G68" s="40"/>
      <c r="CJ68" s="5"/>
    </row>
    <row r="69" spans="2:88" x14ac:dyDescent="0.25">
      <c r="B69" s="4"/>
      <c r="C69" s="39" t="s">
        <v>139</v>
      </c>
      <c r="F69" s="50">
        <f>SUM(F62:F64)</f>
        <v>0</v>
      </c>
      <c r="G69" s="40"/>
      <c r="CJ69" s="5"/>
    </row>
    <row r="70" spans="2:88" x14ac:dyDescent="0.25">
      <c r="B70" s="4"/>
      <c r="C70" s="39" t="s">
        <v>137</v>
      </c>
      <c r="F70" s="43"/>
      <c r="G70" s="40"/>
      <c r="CJ70" s="5"/>
    </row>
    <row r="71" spans="2:88" x14ac:dyDescent="0.25">
      <c r="B71" s="4"/>
      <c r="C71" s="39" t="s">
        <v>138</v>
      </c>
      <c r="F71" s="43"/>
      <c r="G71" s="40"/>
      <c r="CJ71" s="5"/>
    </row>
    <row r="72" spans="2:88" x14ac:dyDescent="0.25">
      <c r="B72" s="4"/>
      <c r="C72" s="39" t="s">
        <v>144</v>
      </c>
      <c r="F72" s="50">
        <f>F71+F70+F69</f>
        <v>0</v>
      </c>
      <c r="G72" s="40"/>
      <c r="CJ72" s="5"/>
    </row>
    <row r="73" spans="2:88" x14ac:dyDescent="0.25">
      <c r="B73" s="4"/>
      <c r="C73" s="39" t="s">
        <v>140</v>
      </c>
      <c r="F73" s="51">
        <v>0</v>
      </c>
      <c r="G73" s="40"/>
      <c r="CJ73" s="5"/>
    </row>
    <row r="74" spans="2:88" x14ac:dyDescent="0.25">
      <c r="B74" s="4"/>
      <c r="C74" s="39" t="s">
        <v>141</v>
      </c>
      <c r="F74" s="52">
        <v>0</v>
      </c>
      <c r="G74" s="40"/>
      <c r="CJ74" s="5"/>
    </row>
    <row r="75" spans="2:88" x14ac:dyDescent="0.25">
      <c r="B75" s="4"/>
      <c r="C75" s="39" t="s">
        <v>143</v>
      </c>
      <c r="F75" s="50">
        <f>F72*(1+F74)</f>
        <v>0</v>
      </c>
      <c r="G75" s="40"/>
      <c r="CJ75" s="5"/>
    </row>
    <row r="76" spans="2:88" x14ac:dyDescent="0.25">
      <c r="B76" s="4"/>
      <c r="C76" s="39" t="s">
        <v>142</v>
      </c>
      <c r="F76" s="43">
        <v>0</v>
      </c>
      <c r="G76" s="40"/>
      <c r="CJ76" s="5"/>
    </row>
    <row r="77" spans="2:88" x14ac:dyDescent="0.25">
      <c r="B77" s="4"/>
      <c r="C77" s="39" t="s">
        <v>145</v>
      </c>
      <c r="F77" s="53" t="e">
        <f>F75/F76</f>
        <v>#DIV/0!</v>
      </c>
      <c r="G77" s="40"/>
      <c r="CJ77" s="5"/>
    </row>
    <row r="78" spans="2:88" x14ac:dyDescent="0.25">
      <c r="B78" s="4"/>
      <c r="C78" s="39"/>
      <c r="G78" s="40"/>
      <c r="CJ78" s="5"/>
    </row>
    <row r="79" spans="2:88" x14ac:dyDescent="0.25">
      <c r="B79" s="4"/>
      <c r="C79" s="39" t="s">
        <v>90</v>
      </c>
      <c r="F79" s="54" t="e">
        <f>IF(F77&gt;=0.4,"Yes","No")</f>
        <v>#DIV/0!</v>
      </c>
      <c r="G79" s="40"/>
      <c r="CJ79" s="5"/>
    </row>
    <row r="80" spans="2:88" x14ac:dyDescent="0.25">
      <c r="B80" s="4"/>
      <c r="C80" s="45"/>
      <c r="D80" s="6"/>
      <c r="E80" s="6"/>
      <c r="F80" s="6"/>
      <c r="G80" s="46"/>
      <c r="CJ80" s="5"/>
    </row>
    <row r="81" spans="2:88" x14ac:dyDescent="0.25">
      <c r="B81" s="4"/>
      <c r="CJ81" s="5"/>
    </row>
    <row r="82" spans="2:88" s="78" customFormat="1" ht="85.5" customHeight="1" x14ac:dyDescent="0.25">
      <c r="B82" s="75"/>
      <c r="C82" s="82" t="s">
        <v>89</v>
      </c>
      <c r="D82" s="83" t="s">
        <v>85</v>
      </c>
      <c r="E82" s="84" t="s">
        <v>87</v>
      </c>
      <c r="F82" s="84" t="s">
        <v>88</v>
      </c>
      <c r="G82" s="85"/>
      <c r="H82" s="85" t="s">
        <v>1</v>
      </c>
      <c r="I82" s="85" t="s">
        <v>2</v>
      </c>
      <c r="J82" s="85" t="s">
        <v>3</v>
      </c>
      <c r="K82" s="85" t="s">
        <v>4</v>
      </c>
      <c r="L82" s="85" t="s">
        <v>5</v>
      </c>
      <c r="M82" s="85" t="s">
        <v>6</v>
      </c>
      <c r="N82" s="85" t="s">
        <v>7</v>
      </c>
      <c r="O82" s="85" t="s">
        <v>8</v>
      </c>
      <c r="P82" s="85" t="s">
        <v>9</v>
      </c>
      <c r="Q82" s="85"/>
      <c r="R82" s="85" t="s">
        <v>10</v>
      </c>
      <c r="S82" s="85" t="s">
        <v>11</v>
      </c>
      <c r="T82" s="85" t="s">
        <v>12</v>
      </c>
      <c r="U82" s="85" t="s">
        <v>13</v>
      </c>
      <c r="V82" s="85" t="s">
        <v>14</v>
      </c>
      <c r="W82" s="85" t="s">
        <v>15</v>
      </c>
      <c r="X82" s="85"/>
      <c r="Y82" s="85" t="s">
        <v>17</v>
      </c>
      <c r="Z82" s="85" t="s">
        <v>18</v>
      </c>
      <c r="AA82" s="85" t="s">
        <v>19</v>
      </c>
      <c r="AB82" s="85" t="s">
        <v>20</v>
      </c>
      <c r="AC82" s="85" t="s">
        <v>21</v>
      </c>
      <c r="AD82" s="85" t="s">
        <v>22</v>
      </c>
      <c r="AE82" s="85" t="s">
        <v>23</v>
      </c>
      <c r="AF82" s="85" t="s">
        <v>24</v>
      </c>
      <c r="AG82" s="85"/>
      <c r="AH82" s="85" t="s">
        <v>26</v>
      </c>
      <c r="AI82" s="85" t="s">
        <v>27</v>
      </c>
      <c r="AJ82" s="85" t="s">
        <v>28</v>
      </c>
      <c r="AK82" s="85" t="s">
        <v>38</v>
      </c>
      <c r="AL82" s="85"/>
      <c r="AM82" s="85" t="s">
        <v>30</v>
      </c>
      <c r="AN82" s="85" t="s">
        <v>31</v>
      </c>
      <c r="AO82" s="85" t="s">
        <v>32</v>
      </c>
      <c r="AP82" s="85"/>
      <c r="AQ82" s="85" t="s">
        <v>33</v>
      </c>
      <c r="AR82" s="85" t="s">
        <v>34</v>
      </c>
      <c r="AS82" s="85" t="s">
        <v>35</v>
      </c>
      <c r="AT82" s="85" t="s">
        <v>36</v>
      </c>
      <c r="AU82" s="85" t="s">
        <v>37</v>
      </c>
      <c r="AV82" s="85"/>
      <c r="AW82" s="85" t="s">
        <v>40</v>
      </c>
      <c r="AX82" s="85" t="s">
        <v>13</v>
      </c>
      <c r="AY82" s="85" t="s">
        <v>41</v>
      </c>
      <c r="AZ82" s="85"/>
      <c r="BA82" s="85" t="s">
        <v>42</v>
      </c>
      <c r="BB82" s="85" t="s">
        <v>43</v>
      </c>
      <c r="BC82" s="85" t="s">
        <v>44</v>
      </c>
      <c r="BD82" s="85" t="s">
        <v>45</v>
      </c>
      <c r="BE82" s="85" t="s">
        <v>46</v>
      </c>
      <c r="BF82" s="85"/>
      <c r="BG82" s="85" t="s">
        <v>48</v>
      </c>
      <c r="BH82" s="85" t="s">
        <v>49</v>
      </c>
      <c r="BI82" s="85" t="s">
        <v>50</v>
      </c>
      <c r="BJ82" s="85"/>
      <c r="BK82" s="85" t="s">
        <v>52</v>
      </c>
      <c r="BL82" s="85" t="s">
        <v>53</v>
      </c>
      <c r="BM82" s="85"/>
      <c r="BN82" s="85" t="s">
        <v>55</v>
      </c>
      <c r="BO82" s="85" t="s">
        <v>56</v>
      </c>
      <c r="BP82" s="85" t="s">
        <v>57</v>
      </c>
      <c r="BQ82" s="85"/>
      <c r="BR82" s="85" t="s">
        <v>52</v>
      </c>
      <c r="BS82" s="85" t="s">
        <v>53</v>
      </c>
      <c r="BT82" s="85"/>
      <c r="BU82" s="85" t="s">
        <v>60</v>
      </c>
      <c r="BV82" s="85" t="s">
        <v>61</v>
      </c>
      <c r="BW82" s="85" t="s">
        <v>62</v>
      </c>
      <c r="BX82" s="85" t="s">
        <v>63</v>
      </c>
      <c r="BY82" s="85"/>
      <c r="BZ82" s="85" t="s">
        <v>65</v>
      </c>
      <c r="CA82" s="85" t="s">
        <v>66</v>
      </c>
      <c r="CB82" s="85" t="s">
        <v>67</v>
      </c>
      <c r="CC82" s="85" t="s">
        <v>68</v>
      </c>
      <c r="CD82" s="85"/>
      <c r="CE82" s="85" t="s">
        <v>69</v>
      </c>
      <c r="CF82" s="85" t="s">
        <v>70</v>
      </c>
      <c r="CG82" s="85" t="s">
        <v>71</v>
      </c>
      <c r="CH82" s="85" t="s">
        <v>84</v>
      </c>
      <c r="CI82" s="86" t="s">
        <v>84</v>
      </c>
      <c r="CJ82" s="80"/>
    </row>
    <row r="83" spans="2:88" x14ac:dyDescent="0.25">
      <c r="B83" s="4"/>
      <c r="C83" s="39"/>
      <c r="CI83" s="40"/>
      <c r="CJ83" s="5"/>
    </row>
    <row r="84" spans="2:88" x14ac:dyDescent="0.25">
      <c r="B84" s="4"/>
      <c r="C84" s="41" t="s">
        <v>117</v>
      </c>
      <c r="D84" s="15"/>
      <c r="E84" s="15"/>
      <c r="F84" s="42">
        <f>SUM(H84:CI84)</f>
        <v>0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4"/>
      <c r="CJ84" s="5"/>
    </row>
    <row r="85" spans="2:88" x14ac:dyDescent="0.25">
      <c r="B85" s="4"/>
      <c r="C85" s="41" t="s">
        <v>117</v>
      </c>
      <c r="D85" s="15"/>
      <c r="E85" s="15"/>
      <c r="F85" s="42">
        <f>SUM(H85:CI85)</f>
        <v>0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4"/>
      <c r="CJ85" s="5"/>
    </row>
    <row r="86" spans="2:88" x14ac:dyDescent="0.25">
      <c r="B86" s="4"/>
      <c r="C86" s="41" t="s">
        <v>117</v>
      </c>
      <c r="D86" s="15"/>
      <c r="E86" s="15"/>
      <c r="F86" s="42">
        <f>SUM(H86:CI86)</f>
        <v>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4"/>
      <c r="CJ86" s="5"/>
    </row>
    <row r="87" spans="2:88" x14ac:dyDescent="0.25">
      <c r="B87" s="4"/>
      <c r="C87" s="39"/>
      <c r="CI87" s="40"/>
      <c r="CJ87" s="5"/>
    </row>
    <row r="88" spans="2:88" x14ac:dyDescent="0.25">
      <c r="B88" s="4"/>
      <c r="C88" s="45" t="s">
        <v>105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46"/>
      <c r="CJ88" s="5"/>
    </row>
    <row r="89" spans="2:88" x14ac:dyDescent="0.25">
      <c r="B89" s="4"/>
      <c r="C89" s="39"/>
      <c r="G89" s="40"/>
      <c r="CJ89" s="5"/>
    </row>
    <row r="90" spans="2:88" x14ac:dyDescent="0.25">
      <c r="B90" s="4"/>
      <c r="C90" s="49" t="s">
        <v>122</v>
      </c>
      <c r="G90" s="40"/>
      <c r="CJ90" s="5"/>
    </row>
    <row r="91" spans="2:88" x14ac:dyDescent="0.25">
      <c r="B91" s="4"/>
      <c r="C91" s="39" t="s">
        <v>139</v>
      </c>
      <c r="F91" s="50">
        <f>SUM(F84:F86)</f>
        <v>0</v>
      </c>
      <c r="G91" s="40"/>
      <c r="CJ91" s="5"/>
    </row>
    <row r="92" spans="2:88" x14ac:dyDescent="0.25">
      <c r="B92" s="4"/>
      <c r="C92" s="39" t="s">
        <v>137</v>
      </c>
      <c r="F92" s="43"/>
      <c r="G92" s="40"/>
      <c r="CJ92" s="5"/>
    </row>
    <row r="93" spans="2:88" x14ac:dyDescent="0.25">
      <c r="B93" s="4"/>
      <c r="C93" s="39" t="s">
        <v>138</v>
      </c>
      <c r="F93" s="43"/>
      <c r="G93" s="40"/>
      <c r="CJ93" s="5"/>
    </row>
    <row r="94" spans="2:88" x14ac:dyDescent="0.25">
      <c r="B94" s="4"/>
      <c r="C94" s="39" t="s">
        <v>144</v>
      </c>
      <c r="F94" s="50">
        <f>F93+F92+F91</f>
        <v>0</v>
      </c>
      <c r="G94" s="40"/>
      <c r="CJ94" s="5"/>
    </row>
    <row r="95" spans="2:88" x14ac:dyDescent="0.25">
      <c r="B95" s="4"/>
      <c r="C95" s="39" t="s">
        <v>140</v>
      </c>
      <c r="F95" s="51">
        <v>0</v>
      </c>
      <c r="G95" s="40"/>
      <c r="CJ95" s="5"/>
    </row>
    <row r="96" spans="2:88" x14ac:dyDescent="0.25">
      <c r="B96" s="4"/>
      <c r="C96" s="39" t="s">
        <v>141</v>
      </c>
      <c r="F96" s="52">
        <v>0</v>
      </c>
      <c r="G96" s="40"/>
      <c r="CJ96" s="5"/>
    </row>
    <row r="97" spans="2:88" x14ac:dyDescent="0.25">
      <c r="B97" s="4"/>
      <c r="C97" s="39" t="s">
        <v>143</v>
      </c>
      <c r="F97" s="50">
        <f>F94*(1+F96)</f>
        <v>0</v>
      </c>
      <c r="G97" s="40"/>
      <c r="CJ97" s="5"/>
    </row>
    <row r="98" spans="2:88" x14ac:dyDescent="0.25">
      <c r="B98" s="4"/>
      <c r="C98" s="39" t="s">
        <v>142</v>
      </c>
      <c r="F98" s="43">
        <v>0</v>
      </c>
      <c r="G98" s="40"/>
      <c r="CJ98" s="5"/>
    </row>
    <row r="99" spans="2:88" x14ac:dyDescent="0.25">
      <c r="B99" s="4"/>
      <c r="C99" s="39" t="s">
        <v>145</v>
      </c>
      <c r="F99" s="53" t="e">
        <f>F97/F98</f>
        <v>#DIV/0!</v>
      </c>
      <c r="G99" s="40"/>
      <c r="CJ99" s="5"/>
    </row>
    <row r="100" spans="2:88" x14ac:dyDescent="0.25">
      <c r="B100" s="4"/>
      <c r="C100" s="39"/>
      <c r="G100" s="40"/>
      <c r="CJ100" s="5"/>
    </row>
    <row r="101" spans="2:88" x14ac:dyDescent="0.25">
      <c r="B101" s="4"/>
      <c r="C101" s="39" t="s">
        <v>90</v>
      </c>
      <c r="F101" s="54" t="e">
        <f>IF(F99&gt;=0.4,"Yes","No")</f>
        <v>#DIV/0!</v>
      </c>
      <c r="G101" s="40"/>
      <c r="CJ101" s="5"/>
    </row>
    <row r="102" spans="2:88" x14ac:dyDescent="0.25">
      <c r="B102" s="4"/>
      <c r="C102" s="45"/>
      <c r="D102" s="6"/>
      <c r="E102" s="6"/>
      <c r="F102" s="6"/>
      <c r="G102" s="46"/>
      <c r="CJ102" s="5"/>
    </row>
    <row r="103" spans="2:88" x14ac:dyDescent="0.25">
      <c r="B103" s="4"/>
      <c r="CJ103" s="5"/>
    </row>
    <row r="104" spans="2:88" s="78" customFormat="1" ht="85.5" customHeight="1" x14ac:dyDescent="0.25">
      <c r="B104" s="75"/>
      <c r="C104" s="82" t="s">
        <v>89</v>
      </c>
      <c r="D104" s="83" t="s">
        <v>85</v>
      </c>
      <c r="E104" s="84" t="s">
        <v>87</v>
      </c>
      <c r="F104" s="84" t="s">
        <v>88</v>
      </c>
      <c r="G104" s="85"/>
      <c r="H104" s="85" t="s">
        <v>1</v>
      </c>
      <c r="I104" s="85" t="s">
        <v>2</v>
      </c>
      <c r="J104" s="85" t="s">
        <v>3</v>
      </c>
      <c r="K104" s="85" t="s">
        <v>4</v>
      </c>
      <c r="L104" s="85" t="s">
        <v>5</v>
      </c>
      <c r="M104" s="85" t="s">
        <v>6</v>
      </c>
      <c r="N104" s="85" t="s">
        <v>7</v>
      </c>
      <c r="O104" s="85" t="s">
        <v>8</v>
      </c>
      <c r="P104" s="85" t="s">
        <v>9</v>
      </c>
      <c r="Q104" s="85"/>
      <c r="R104" s="85" t="s">
        <v>10</v>
      </c>
      <c r="S104" s="85" t="s">
        <v>11</v>
      </c>
      <c r="T104" s="85" t="s">
        <v>12</v>
      </c>
      <c r="U104" s="85" t="s">
        <v>13</v>
      </c>
      <c r="V104" s="85" t="s">
        <v>14</v>
      </c>
      <c r="W104" s="85" t="s">
        <v>15</v>
      </c>
      <c r="X104" s="85"/>
      <c r="Y104" s="85" t="s">
        <v>17</v>
      </c>
      <c r="Z104" s="85" t="s">
        <v>18</v>
      </c>
      <c r="AA104" s="85" t="s">
        <v>19</v>
      </c>
      <c r="AB104" s="85" t="s">
        <v>20</v>
      </c>
      <c r="AC104" s="85" t="s">
        <v>21</v>
      </c>
      <c r="AD104" s="85" t="s">
        <v>22</v>
      </c>
      <c r="AE104" s="85" t="s">
        <v>23</v>
      </c>
      <c r="AF104" s="85" t="s">
        <v>24</v>
      </c>
      <c r="AG104" s="85"/>
      <c r="AH104" s="85" t="s">
        <v>26</v>
      </c>
      <c r="AI104" s="85" t="s">
        <v>27</v>
      </c>
      <c r="AJ104" s="85" t="s">
        <v>28</v>
      </c>
      <c r="AK104" s="85" t="s">
        <v>38</v>
      </c>
      <c r="AL104" s="85"/>
      <c r="AM104" s="85" t="s">
        <v>30</v>
      </c>
      <c r="AN104" s="85" t="s">
        <v>31</v>
      </c>
      <c r="AO104" s="85" t="s">
        <v>32</v>
      </c>
      <c r="AP104" s="85"/>
      <c r="AQ104" s="85" t="s">
        <v>33</v>
      </c>
      <c r="AR104" s="85" t="s">
        <v>34</v>
      </c>
      <c r="AS104" s="85" t="s">
        <v>35</v>
      </c>
      <c r="AT104" s="85" t="s">
        <v>36</v>
      </c>
      <c r="AU104" s="85" t="s">
        <v>37</v>
      </c>
      <c r="AV104" s="85"/>
      <c r="AW104" s="85" t="s">
        <v>40</v>
      </c>
      <c r="AX104" s="85" t="s">
        <v>13</v>
      </c>
      <c r="AY104" s="85" t="s">
        <v>41</v>
      </c>
      <c r="AZ104" s="85"/>
      <c r="BA104" s="85" t="s">
        <v>42</v>
      </c>
      <c r="BB104" s="85" t="s">
        <v>43</v>
      </c>
      <c r="BC104" s="85" t="s">
        <v>44</v>
      </c>
      <c r="BD104" s="85" t="s">
        <v>45</v>
      </c>
      <c r="BE104" s="85" t="s">
        <v>46</v>
      </c>
      <c r="BF104" s="85"/>
      <c r="BG104" s="85" t="s">
        <v>48</v>
      </c>
      <c r="BH104" s="85" t="s">
        <v>49</v>
      </c>
      <c r="BI104" s="85" t="s">
        <v>50</v>
      </c>
      <c r="BJ104" s="85"/>
      <c r="BK104" s="85" t="s">
        <v>52</v>
      </c>
      <c r="BL104" s="85" t="s">
        <v>53</v>
      </c>
      <c r="BM104" s="85"/>
      <c r="BN104" s="85" t="s">
        <v>55</v>
      </c>
      <c r="BO104" s="85" t="s">
        <v>56</v>
      </c>
      <c r="BP104" s="85" t="s">
        <v>57</v>
      </c>
      <c r="BQ104" s="85"/>
      <c r="BR104" s="85" t="s">
        <v>52</v>
      </c>
      <c r="BS104" s="85" t="s">
        <v>53</v>
      </c>
      <c r="BT104" s="85"/>
      <c r="BU104" s="85" t="s">
        <v>60</v>
      </c>
      <c r="BV104" s="85" t="s">
        <v>61</v>
      </c>
      <c r="BW104" s="85" t="s">
        <v>62</v>
      </c>
      <c r="BX104" s="85" t="s">
        <v>63</v>
      </c>
      <c r="BY104" s="85"/>
      <c r="BZ104" s="85" t="s">
        <v>65</v>
      </c>
      <c r="CA104" s="85" t="s">
        <v>66</v>
      </c>
      <c r="CB104" s="85" t="s">
        <v>67</v>
      </c>
      <c r="CC104" s="85" t="s">
        <v>68</v>
      </c>
      <c r="CD104" s="85"/>
      <c r="CE104" s="85" t="s">
        <v>69</v>
      </c>
      <c r="CF104" s="85" t="s">
        <v>70</v>
      </c>
      <c r="CG104" s="85" t="s">
        <v>71</v>
      </c>
      <c r="CH104" s="85" t="s">
        <v>84</v>
      </c>
      <c r="CI104" s="86" t="s">
        <v>84</v>
      </c>
      <c r="CJ104" s="80"/>
    </row>
    <row r="105" spans="2:88" x14ac:dyDescent="0.25">
      <c r="B105" s="4"/>
      <c r="C105" s="39"/>
      <c r="CI105" s="40"/>
      <c r="CJ105" s="5"/>
    </row>
    <row r="106" spans="2:88" x14ac:dyDescent="0.25">
      <c r="B106" s="4"/>
      <c r="C106" s="41" t="s">
        <v>118</v>
      </c>
      <c r="D106" s="15"/>
      <c r="E106" s="15"/>
      <c r="F106" s="42">
        <f>SUM(H106:CI106)</f>
        <v>0</v>
      </c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4"/>
      <c r="CJ106" s="5"/>
    </row>
    <row r="107" spans="2:88" x14ac:dyDescent="0.25">
      <c r="B107" s="4"/>
      <c r="C107" s="41" t="s">
        <v>118</v>
      </c>
      <c r="D107" s="15"/>
      <c r="E107" s="15"/>
      <c r="F107" s="42">
        <f>SUM(H107:CI107)</f>
        <v>0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4"/>
      <c r="CJ107" s="5"/>
    </row>
    <row r="108" spans="2:88" x14ac:dyDescent="0.25">
      <c r="B108" s="4"/>
      <c r="C108" s="41" t="s">
        <v>118</v>
      </c>
      <c r="D108" s="15"/>
      <c r="E108" s="15"/>
      <c r="F108" s="42">
        <f>SUM(H108:CI108)</f>
        <v>0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4"/>
      <c r="CJ108" s="5"/>
    </row>
    <row r="109" spans="2:88" x14ac:dyDescent="0.25">
      <c r="B109" s="4"/>
      <c r="C109" s="39"/>
      <c r="CI109" s="40"/>
      <c r="CJ109" s="5"/>
    </row>
    <row r="110" spans="2:88" x14ac:dyDescent="0.25">
      <c r="B110" s="4"/>
      <c r="C110" s="45" t="s">
        <v>105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46"/>
      <c r="CJ110" s="5"/>
    </row>
    <row r="111" spans="2:88" x14ac:dyDescent="0.25">
      <c r="B111" s="4"/>
      <c r="C111" s="39"/>
      <c r="G111" s="40"/>
      <c r="CJ111" s="5"/>
    </row>
    <row r="112" spans="2:88" x14ac:dyDescent="0.25">
      <c r="B112" s="4"/>
      <c r="C112" s="49" t="s">
        <v>123</v>
      </c>
      <c r="G112" s="40"/>
      <c r="CJ112" s="5"/>
    </row>
    <row r="113" spans="2:88" x14ac:dyDescent="0.25">
      <c r="B113" s="4"/>
      <c r="C113" s="39" t="s">
        <v>139</v>
      </c>
      <c r="F113" s="50">
        <f>SUM(F106:F108)</f>
        <v>0</v>
      </c>
      <c r="G113" s="40"/>
      <c r="CJ113" s="5"/>
    </row>
    <row r="114" spans="2:88" x14ac:dyDescent="0.25">
      <c r="B114" s="4"/>
      <c r="C114" s="39" t="s">
        <v>137</v>
      </c>
      <c r="F114" s="43"/>
      <c r="G114" s="40"/>
      <c r="CJ114" s="5"/>
    </row>
    <row r="115" spans="2:88" x14ac:dyDescent="0.25">
      <c r="B115" s="4"/>
      <c r="C115" s="39" t="s">
        <v>138</v>
      </c>
      <c r="F115" s="43"/>
      <c r="G115" s="40"/>
      <c r="CJ115" s="5"/>
    </row>
    <row r="116" spans="2:88" x14ac:dyDescent="0.25">
      <c r="B116" s="4"/>
      <c r="C116" s="39" t="s">
        <v>144</v>
      </c>
      <c r="F116" s="50">
        <f>F115+F114+F113</f>
        <v>0</v>
      </c>
      <c r="G116" s="40"/>
      <c r="CJ116" s="5"/>
    </row>
    <row r="117" spans="2:88" x14ac:dyDescent="0.25">
      <c r="B117" s="4"/>
      <c r="C117" s="39" t="s">
        <v>140</v>
      </c>
      <c r="F117" s="51">
        <v>0</v>
      </c>
      <c r="G117" s="40"/>
      <c r="CJ117" s="5"/>
    </row>
    <row r="118" spans="2:88" x14ac:dyDescent="0.25">
      <c r="B118" s="4"/>
      <c r="C118" s="39" t="s">
        <v>141</v>
      </c>
      <c r="F118" s="52">
        <v>0</v>
      </c>
      <c r="G118" s="40"/>
      <c r="CJ118" s="5"/>
    </row>
    <row r="119" spans="2:88" x14ac:dyDescent="0.25">
      <c r="B119" s="4"/>
      <c r="C119" s="39" t="s">
        <v>143</v>
      </c>
      <c r="F119" s="50">
        <f>F116*(1+F118)</f>
        <v>0</v>
      </c>
      <c r="G119" s="40"/>
      <c r="CJ119" s="5"/>
    </row>
    <row r="120" spans="2:88" x14ac:dyDescent="0.25">
      <c r="B120" s="4"/>
      <c r="C120" s="39" t="s">
        <v>142</v>
      </c>
      <c r="F120" s="43">
        <v>0</v>
      </c>
      <c r="G120" s="40"/>
      <c r="CJ120" s="5"/>
    </row>
    <row r="121" spans="2:88" x14ac:dyDescent="0.25">
      <c r="B121" s="4"/>
      <c r="C121" s="39" t="s">
        <v>145</v>
      </c>
      <c r="F121" s="53" t="e">
        <f>F119/F120</f>
        <v>#DIV/0!</v>
      </c>
      <c r="G121" s="40"/>
      <c r="CJ121" s="5"/>
    </row>
    <row r="122" spans="2:88" x14ac:dyDescent="0.25">
      <c r="B122" s="4"/>
      <c r="C122" s="39"/>
      <c r="G122" s="40"/>
      <c r="CJ122" s="5"/>
    </row>
    <row r="123" spans="2:88" x14ac:dyDescent="0.25">
      <c r="B123" s="4"/>
      <c r="C123" s="39" t="s">
        <v>90</v>
      </c>
      <c r="F123" s="54" t="e">
        <f>IF(F121&gt;=0.4,"Yes","No")</f>
        <v>#DIV/0!</v>
      </c>
      <c r="G123" s="40"/>
      <c r="CJ123" s="5"/>
    </row>
    <row r="124" spans="2:88" x14ac:dyDescent="0.25">
      <c r="B124" s="4"/>
      <c r="C124" s="45"/>
      <c r="D124" s="6"/>
      <c r="E124" s="6"/>
      <c r="F124" s="6"/>
      <c r="G124" s="46"/>
      <c r="CJ124" s="5"/>
    </row>
    <row r="125" spans="2:88" x14ac:dyDescent="0.25">
      <c r="B125" s="4"/>
      <c r="CJ125" s="5"/>
    </row>
    <row r="126" spans="2:88" s="78" customFormat="1" ht="85.5" customHeight="1" x14ac:dyDescent="0.25">
      <c r="B126" s="75"/>
      <c r="C126" s="82" t="s">
        <v>89</v>
      </c>
      <c r="D126" s="83" t="s">
        <v>85</v>
      </c>
      <c r="E126" s="84" t="s">
        <v>87</v>
      </c>
      <c r="F126" s="84" t="s">
        <v>88</v>
      </c>
      <c r="G126" s="85"/>
      <c r="H126" s="85" t="s">
        <v>1</v>
      </c>
      <c r="I126" s="85" t="s">
        <v>2</v>
      </c>
      <c r="J126" s="85" t="s">
        <v>3</v>
      </c>
      <c r="K126" s="85" t="s">
        <v>4</v>
      </c>
      <c r="L126" s="85" t="s">
        <v>5</v>
      </c>
      <c r="M126" s="85" t="s">
        <v>6</v>
      </c>
      <c r="N126" s="85" t="s">
        <v>7</v>
      </c>
      <c r="O126" s="85" t="s">
        <v>8</v>
      </c>
      <c r="P126" s="85" t="s">
        <v>9</v>
      </c>
      <c r="Q126" s="85"/>
      <c r="R126" s="85" t="s">
        <v>10</v>
      </c>
      <c r="S126" s="85" t="s">
        <v>11</v>
      </c>
      <c r="T126" s="85" t="s">
        <v>12</v>
      </c>
      <c r="U126" s="85" t="s">
        <v>13</v>
      </c>
      <c r="V126" s="85" t="s">
        <v>14</v>
      </c>
      <c r="W126" s="85" t="s">
        <v>15</v>
      </c>
      <c r="X126" s="85"/>
      <c r="Y126" s="85" t="s">
        <v>17</v>
      </c>
      <c r="Z126" s="85" t="s">
        <v>18</v>
      </c>
      <c r="AA126" s="85" t="s">
        <v>19</v>
      </c>
      <c r="AB126" s="85" t="s">
        <v>20</v>
      </c>
      <c r="AC126" s="85" t="s">
        <v>21</v>
      </c>
      <c r="AD126" s="85" t="s">
        <v>22</v>
      </c>
      <c r="AE126" s="85" t="s">
        <v>23</v>
      </c>
      <c r="AF126" s="85" t="s">
        <v>24</v>
      </c>
      <c r="AG126" s="85"/>
      <c r="AH126" s="85" t="s">
        <v>26</v>
      </c>
      <c r="AI126" s="85" t="s">
        <v>27</v>
      </c>
      <c r="AJ126" s="85" t="s">
        <v>28</v>
      </c>
      <c r="AK126" s="85" t="s">
        <v>38</v>
      </c>
      <c r="AL126" s="85"/>
      <c r="AM126" s="85" t="s">
        <v>30</v>
      </c>
      <c r="AN126" s="85" t="s">
        <v>31</v>
      </c>
      <c r="AO126" s="85" t="s">
        <v>32</v>
      </c>
      <c r="AP126" s="85"/>
      <c r="AQ126" s="85" t="s">
        <v>33</v>
      </c>
      <c r="AR126" s="85" t="s">
        <v>34</v>
      </c>
      <c r="AS126" s="85" t="s">
        <v>35</v>
      </c>
      <c r="AT126" s="85" t="s">
        <v>36</v>
      </c>
      <c r="AU126" s="85" t="s">
        <v>37</v>
      </c>
      <c r="AV126" s="85"/>
      <c r="AW126" s="85" t="s">
        <v>40</v>
      </c>
      <c r="AX126" s="85" t="s">
        <v>13</v>
      </c>
      <c r="AY126" s="85" t="s">
        <v>41</v>
      </c>
      <c r="AZ126" s="85"/>
      <c r="BA126" s="85" t="s">
        <v>42</v>
      </c>
      <c r="BB126" s="85" t="s">
        <v>43</v>
      </c>
      <c r="BC126" s="85" t="s">
        <v>44</v>
      </c>
      <c r="BD126" s="85" t="s">
        <v>45</v>
      </c>
      <c r="BE126" s="85" t="s">
        <v>46</v>
      </c>
      <c r="BF126" s="85"/>
      <c r="BG126" s="85" t="s">
        <v>48</v>
      </c>
      <c r="BH126" s="85" t="s">
        <v>49</v>
      </c>
      <c r="BI126" s="85" t="s">
        <v>50</v>
      </c>
      <c r="BJ126" s="85"/>
      <c r="BK126" s="85" t="s">
        <v>52</v>
      </c>
      <c r="BL126" s="85" t="s">
        <v>53</v>
      </c>
      <c r="BM126" s="85"/>
      <c r="BN126" s="85" t="s">
        <v>55</v>
      </c>
      <c r="BO126" s="85" t="s">
        <v>56</v>
      </c>
      <c r="BP126" s="85" t="s">
        <v>57</v>
      </c>
      <c r="BQ126" s="85"/>
      <c r="BR126" s="85" t="s">
        <v>52</v>
      </c>
      <c r="BS126" s="85" t="s">
        <v>53</v>
      </c>
      <c r="BT126" s="85"/>
      <c r="BU126" s="85" t="s">
        <v>60</v>
      </c>
      <c r="BV126" s="85" t="s">
        <v>61</v>
      </c>
      <c r="BW126" s="85" t="s">
        <v>62</v>
      </c>
      <c r="BX126" s="85" t="s">
        <v>63</v>
      </c>
      <c r="BY126" s="85"/>
      <c r="BZ126" s="85" t="s">
        <v>65</v>
      </c>
      <c r="CA126" s="85" t="s">
        <v>66</v>
      </c>
      <c r="CB126" s="85" t="s">
        <v>67</v>
      </c>
      <c r="CC126" s="85" t="s">
        <v>68</v>
      </c>
      <c r="CD126" s="85"/>
      <c r="CE126" s="85" t="s">
        <v>69</v>
      </c>
      <c r="CF126" s="85" t="s">
        <v>70</v>
      </c>
      <c r="CG126" s="85" t="s">
        <v>71</v>
      </c>
      <c r="CH126" s="85" t="s">
        <v>84</v>
      </c>
      <c r="CI126" s="86" t="s">
        <v>84</v>
      </c>
      <c r="CJ126" s="80"/>
    </row>
    <row r="127" spans="2:88" x14ac:dyDescent="0.25">
      <c r="B127" s="4"/>
      <c r="C127" s="39"/>
      <c r="CI127" s="40"/>
      <c r="CJ127" s="5"/>
    </row>
    <row r="128" spans="2:88" x14ac:dyDescent="0.25">
      <c r="B128" s="4"/>
      <c r="C128" s="41" t="s">
        <v>119</v>
      </c>
      <c r="D128" s="15"/>
      <c r="E128" s="15"/>
      <c r="F128" s="42">
        <f>SUM(H128:CI128)</f>
        <v>0</v>
      </c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4"/>
      <c r="CJ128" s="5"/>
    </row>
    <row r="129" spans="2:88" x14ac:dyDescent="0.25">
      <c r="B129" s="4"/>
      <c r="C129" s="41" t="s">
        <v>119</v>
      </c>
      <c r="D129" s="15"/>
      <c r="E129" s="15"/>
      <c r="F129" s="42">
        <f>SUM(H129:CI129)</f>
        <v>0</v>
      </c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4"/>
      <c r="CJ129" s="5"/>
    </row>
    <row r="130" spans="2:88" x14ac:dyDescent="0.25">
      <c r="B130" s="4"/>
      <c r="C130" s="41" t="s">
        <v>119</v>
      </c>
      <c r="D130" s="15"/>
      <c r="E130" s="15"/>
      <c r="F130" s="42">
        <f>SUM(H130:CI130)</f>
        <v>0</v>
      </c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4"/>
      <c r="CJ130" s="5"/>
    </row>
    <row r="131" spans="2:88" x14ac:dyDescent="0.25">
      <c r="B131" s="4"/>
      <c r="C131" s="39"/>
      <c r="CI131" s="40"/>
      <c r="CJ131" s="5"/>
    </row>
    <row r="132" spans="2:88" x14ac:dyDescent="0.25">
      <c r="B132" s="4"/>
      <c r="C132" s="45" t="s">
        <v>105</v>
      </c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46"/>
      <c r="CJ132" s="5"/>
    </row>
    <row r="133" spans="2:88" x14ac:dyDescent="0.25">
      <c r="B133" s="4"/>
      <c r="C133" s="47"/>
      <c r="D133" s="25"/>
      <c r="E133" s="25"/>
      <c r="F133" s="25"/>
      <c r="G133" s="48"/>
      <c r="CJ133" s="5"/>
    </row>
    <row r="134" spans="2:88" x14ac:dyDescent="0.25">
      <c r="B134" s="4"/>
      <c r="C134" s="49" t="s">
        <v>124</v>
      </c>
      <c r="G134" s="40"/>
      <c r="CJ134" s="5"/>
    </row>
    <row r="135" spans="2:88" x14ac:dyDescent="0.25">
      <c r="B135" s="4"/>
      <c r="C135" s="39" t="s">
        <v>139</v>
      </c>
      <c r="F135" s="50">
        <f>SUM(F128:F130)</f>
        <v>0</v>
      </c>
      <c r="G135" s="40"/>
      <c r="CJ135" s="5"/>
    </row>
    <row r="136" spans="2:88" x14ac:dyDescent="0.25">
      <c r="B136" s="4"/>
      <c r="C136" s="39" t="s">
        <v>137</v>
      </c>
      <c r="F136" s="43"/>
      <c r="G136" s="40"/>
      <c r="CJ136" s="5"/>
    </row>
    <row r="137" spans="2:88" x14ac:dyDescent="0.25">
      <c r="B137" s="4"/>
      <c r="C137" s="39" t="s">
        <v>138</v>
      </c>
      <c r="F137" s="43"/>
      <c r="G137" s="40"/>
      <c r="CJ137" s="5"/>
    </row>
    <row r="138" spans="2:88" x14ac:dyDescent="0.25">
      <c r="B138" s="4"/>
      <c r="C138" s="39" t="s">
        <v>144</v>
      </c>
      <c r="F138" s="50">
        <f>F137+F136+F135</f>
        <v>0</v>
      </c>
      <c r="G138" s="40"/>
      <c r="CJ138" s="5"/>
    </row>
    <row r="139" spans="2:88" x14ac:dyDescent="0.25">
      <c r="B139" s="4"/>
      <c r="C139" s="39" t="s">
        <v>140</v>
      </c>
      <c r="F139" s="51">
        <v>0</v>
      </c>
      <c r="G139" s="40"/>
      <c r="CJ139" s="5"/>
    </row>
    <row r="140" spans="2:88" x14ac:dyDescent="0.25">
      <c r="B140" s="4"/>
      <c r="C140" s="39" t="s">
        <v>141</v>
      </c>
      <c r="F140" s="52">
        <v>0</v>
      </c>
      <c r="G140" s="40"/>
      <c r="CJ140" s="5"/>
    </row>
    <row r="141" spans="2:88" x14ac:dyDescent="0.25">
      <c r="B141" s="4"/>
      <c r="C141" s="39" t="s">
        <v>143</v>
      </c>
      <c r="F141" s="50">
        <f>F138*(1+F140)</f>
        <v>0</v>
      </c>
      <c r="G141" s="40"/>
      <c r="CJ141" s="5"/>
    </row>
    <row r="142" spans="2:88" x14ac:dyDescent="0.25">
      <c r="B142" s="4"/>
      <c r="C142" s="39" t="s">
        <v>142</v>
      </c>
      <c r="F142" s="43">
        <v>0</v>
      </c>
      <c r="G142" s="40"/>
      <c r="CJ142" s="5"/>
    </row>
    <row r="143" spans="2:88" x14ac:dyDescent="0.25">
      <c r="B143" s="4"/>
      <c r="C143" s="39" t="s">
        <v>145</v>
      </c>
      <c r="F143" s="53" t="e">
        <f>F141/F142</f>
        <v>#DIV/0!</v>
      </c>
      <c r="G143" s="40"/>
      <c r="CJ143" s="5"/>
    </row>
    <row r="144" spans="2:88" x14ac:dyDescent="0.25">
      <c r="B144" s="4"/>
      <c r="C144" s="39"/>
      <c r="G144" s="40"/>
      <c r="CJ144" s="5"/>
    </row>
    <row r="145" spans="2:88" x14ac:dyDescent="0.25">
      <c r="B145" s="4"/>
      <c r="C145" s="39" t="s">
        <v>90</v>
      </c>
      <c r="F145" s="54" t="e">
        <f>IF(F143&gt;=0.4,"Yes","No")</f>
        <v>#DIV/0!</v>
      </c>
      <c r="G145" s="40"/>
      <c r="CJ145" s="5"/>
    </row>
    <row r="146" spans="2:88" x14ac:dyDescent="0.25">
      <c r="B146" s="4"/>
      <c r="C146" s="45"/>
      <c r="D146" s="6"/>
      <c r="E146" s="6"/>
      <c r="F146" s="6"/>
      <c r="G146" s="46"/>
      <c r="CJ146" s="5"/>
    </row>
    <row r="147" spans="2:88" x14ac:dyDescent="0.25">
      <c r="B147" s="4"/>
      <c r="CJ147" s="5"/>
    </row>
    <row r="148" spans="2:88" s="78" customFormat="1" ht="85.5" customHeight="1" x14ac:dyDescent="0.25">
      <c r="B148" s="75"/>
      <c r="C148" s="82" t="s">
        <v>89</v>
      </c>
      <c r="D148" s="83" t="s">
        <v>85</v>
      </c>
      <c r="E148" s="84" t="s">
        <v>87</v>
      </c>
      <c r="F148" s="84" t="s">
        <v>88</v>
      </c>
      <c r="G148" s="85"/>
      <c r="H148" s="85" t="s">
        <v>1</v>
      </c>
      <c r="I148" s="85" t="s">
        <v>2</v>
      </c>
      <c r="J148" s="85" t="s">
        <v>3</v>
      </c>
      <c r="K148" s="85" t="s">
        <v>4</v>
      </c>
      <c r="L148" s="85" t="s">
        <v>5</v>
      </c>
      <c r="M148" s="85" t="s">
        <v>6</v>
      </c>
      <c r="N148" s="85" t="s">
        <v>7</v>
      </c>
      <c r="O148" s="85" t="s">
        <v>8</v>
      </c>
      <c r="P148" s="85" t="s">
        <v>9</v>
      </c>
      <c r="Q148" s="85"/>
      <c r="R148" s="85" t="s">
        <v>10</v>
      </c>
      <c r="S148" s="85" t="s">
        <v>11</v>
      </c>
      <c r="T148" s="85" t="s">
        <v>12</v>
      </c>
      <c r="U148" s="85" t="s">
        <v>13</v>
      </c>
      <c r="V148" s="85" t="s">
        <v>14</v>
      </c>
      <c r="W148" s="85" t="s">
        <v>15</v>
      </c>
      <c r="X148" s="85"/>
      <c r="Y148" s="85" t="s">
        <v>17</v>
      </c>
      <c r="Z148" s="85" t="s">
        <v>18</v>
      </c>
      <c r="AA148" s="85" t="s">
        <v>19</v>
      </c>
      <c r="AB148" s="85" t="s">
        <v>20</v>
      </c>
      <c r="AC148" s="85" t="s">
        <v>21</v>
      </c>
      <c r="AD148" s="85" t="s">
        <v>22</v>
      </c>
      <c r="AE148" s="85" t="s">
        <v>23</v>
      </c>
      <c r="AF148" s="85" t="s">
        <v>24</v>
      </c>
      <c r="AG148" s="85"/>
      <c r="AH148" s="85" t="s">
        <v>26</v>
      </c>
      <c r="AI148" s="85" t="s">
        <v>27</v>
      </c>
      <c r="AJ148" s="85" t="s">
        <v>28</v>
      </c>
      <c r="AK148" s="85" t="s">
        <v>38</v>
      </c>
      <c r="AL148" s="85"/>
      <c r="AM148" s="85" t="s">
        <v>30</v>
      </c>
      <c r="AN148" s="85" t="s">
        <v>31</v>
      </c>
      <c r="AO148" s="85" t="s">
        <v>32</v>
      </c>
      <c r="AP148" s="85"/>
      <c r="AQ148" s="85" t="s">
        <v>33</v>
      </c>
      <c r="AR148" s="85" t="s">
        <v>34</v>
      </c>
      <c r="AS148" s="85" t="s">
        <v>35</v>
      </c>
      <c r="AT148" s="85" t="s">
        <v>36</v>
      </c>
      <c r="AU148" s="85" t="s">
        <v>37</v>
      </c>
      <c r="AV148" s="85"/>
      <c r="AW148" s="85" t="s">
        <v>40</v>
      </c>
      <c r="AX148" s="85" t="s">
        <v>13</v>
      </c>
      <c r="AY148" s="85" t="s">
        <v>41</v>
      </c>
      <c r="AZ148" s="85"/>
      <c r="BA148" s="85" t="s">
        <v>42</v>
      </c>
      <c r="BB148" s="85" t="s">
        <v>43</v>
      </c>
      <c r="BC148" s="85" t="s">
        <v>44</v>
      </c>
      <c r="BD148" s="85" t="s">
        <v>45</v>
      </c>
      <c r="BE148" s="85" t="s">
        <v>46</v>
      </c>
      <c r="BF148" s="85"/>
      <c r="BG148" s="85" t="s">
        <v>48</v>
      </c>
      <c r="BH148" s="85" t="s">
        <v>49</v>
      </c>
      <c r="BI148" s="85" t="s">
        <v>50</v>
      </c>
      <c r="BJ148" s="85"/>
      <c r="BK148" s="85" t="s">
        <v>52</v>
      </c>
      <c r="BL148" s="85" t="s">
        <v>53</v>
      </c>
      <c r="BM148" s="85"/>
      <c r="BN148" s="85" t="s">
        <v>55</v>
      </c>
      <c r="BO148" s="85" t="s">
        <v>56</v>
      </c>
      <c r="BP148" s="85" t="s">
        <v>57</v>
      </c>
      <c r="BQ148" s="85"/>
      <c r="BR148" s="85" t="s">
        <v>52</v>
      </c>
      <c r="BS148" s="85" t="s">
        <v>53</v>
      </c>
      <c r="BT148" s="85"/>
      <c r="BU148" s="85" t="s">
        <v>60</v>
      </c>
      <c r="BV148" s="85" t="s">
        <v>61</v>
      </c>
      <c r="BW148" s="85" t="s">
        <v>62</v>
      </c>
      <c r="BX148" s="85" t="s">
        <v>63</v>
      </c>
      <c r="BY148" s="85"/>
      <c r="BZ148" s="85" t="s">
        <v>65</v>
      </c>
      <c r="CA148" s="85" t="s">
        <v>66</v>
      </c>
      <c r="CB148" s="85" t="s">
        <v>67</v>
      </c>
      <c r="CC148" s="85" t="s">
        <v>68</v>
      </c>
      <c r="CD148" s="85"/>
      <c r="CE148" s="85" t="s">
        <v>69</v>
      </c>
      <c r="CF148" s="85" t="s">
        <v>70</v>
      </c>
      <c r="CG148" s="85" t="s">
        <v>71</v>
      </c>
      <c r="CH148" s="85" t="s">
        <v>84</v>
      </c>
      <c r="CI148" s="86" t="s">
        <v>84</v>
      </c>
      <c r="CJ148" s="80"/>
    </row>
    <row r="149" spans="2:88" x14ac:dyDescent="0.25">
      <c r="B149" s="4"/>
      <c r="C149" s="39"/>
      <c r="CI149" s="40"/>
      <c r="CJ149" s="5"/>
    </row>
    <row r="150" spans="2:88" x14ac:dyDescent="0.25">
      <c r="B150" s="4"/>
      <c r="C150" s="41" t="s">
        <v>120</v>
      </c>
      <c r="D150" s="15"/>
      <c r="E150" s="15"/>
      <c r="F150" s="42">
        <f>SUM(H150:CI150)</f>
        <v>0</v>
      </c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4"/>
      <c r="CJ150" s="5"/>
    </row>
    <row r="151" spans="2:88" x14ac:dyDescent="0.25">
      <c r="B151" s="4"/>
      <c r="C151" s="41" t="s">
        <v>120</v>
      </c>
      <c r="D151" s="15"/>
      <c r="E151" s="15"/>
      <c r="F151" s="42">
        <f>SUM(H151:CI151)</f>
        <v>0</v>
      </c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4"/>
      <c r="CJ151" s="5"/>
    </row>
    <row r="152" spans="2:88" x14ac:dyDescent="0.25">
      <c r="B152" s="4"/>
      <c r="C152" s="41" t="s">
        <v>120</v>
      </c>
      <c r="D152" s="15"/>
      <c r="E152" s="15"/>
      <c r="F152" s="42">
        <f>SUM(H152:CI152)</f>
        <v>0</v>
      </c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4"/>
      <c r="CJ152" s="5"/>
    </row>
    <row r="153" spans="2:88" x14ac:dyDescent="0.25">
      <c r="B153" s="4"/>
      <c r="C153" s="39"/>
      <c r="CI153" s="40"/>
      <c r="CJ153" s="5"/>
    </row>
    <row r="154" spans="2:88" x14ac:dyDescent="0.25">
      <c r="B154" s="4"/>
      <c r="C154" s="45" t="s">
        <v>105</v>
      </c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46"/>
      <c r="CJ154" s="5"/>
    </row>
    <row r="155" spans="2:88" x14ac:dyDescent="0.25">
      <c r="B155" s="4"/>
      <c r="C155" s="47"/>
      <c r="D155" s="25"/>
      <c r="E155" s="25"/>
      <c r="F155" s="25"/>
      <c r="G155" s="48"/>
      <c r="CJ155" s="5"/>
    </row>
    <row r="156" spans="2:88" x14ac:dyDescent="0.25">
      <c r="B156" s="4"/>
      <c r="C156" s="49" t="s">
        <v>125</v>
      </c>
      <c r="G156" s="40"/>
      <c r="CJ156" s="5"/>
    </row>
    <row r="157" spans="2:88" x14ac:dyDescent="0.25">
      <c r="B157" s="4"/>
      <c r="C157" s="39" t="s">
        <v>139</v>
      </c>
      <c r="F157" s="50">
        <f>SUM(F150:F152)</f>
        <v>0</v>
      </c>
      <c r="G157" s="40"/>
      <c r="CJ157" s="5"/>
    </row>
    <row r="158" spans="2:88" x14ac:dyDescent="0.25">
      <c r="B158" s="4"/>
      <c r="C158" s="39" t="s">
        <v>137</v>
      </c>
      <c r="F158" s="43"/>
      <c r="G158" s="40"/>
      <c r="CJ158" s="5"/>
    </row>
    <row r="159" spans="2:88" x14ac:dyDescent="0.25">
      <c r="B159" s="4"/>
      <c r="C159" s="39" t="s">
        <v>138</v>
      </c>
      <c r="F159" s="43"/>
      <c r="G159" s="40"/>
      <c r="CJ159" s="5"/>
    </row>
    <row r="160" spans="2:88" x14ac:dyDescent="0.25">
      <c r="B160" s="4"/>
      <c r="C160" s="39" t="s">
        <v>144</v>
      </c>
      <c r="F160" s="50">
        <f>F159+F158+F157</f>
        <v>0</v>
      </c>
      <c r="G160" s="40"/>
      <c r="CJ160" s="5"/>
    </row>
    <row r="161" spans="2:88" x14ac:dyDescent="0.25">
      <c r="B161" s="4"/>
      <c r="C161" s="39" t="s">
        <v>140</v>
      </c>
      <c r="F161" s="51">
        <v>0</v>
      </c>
      <c r="G161" s="40"/>
      <c r="CJ161" s="5"/>
    </row>
    <row r="162" spans="2:88" x14ac:dyDescent="0.25">
      <c r="B162" s="4"/>
      <c r="C162" s="39" t="s">
        <v>141</v>
      </c>
      <c r="F162" s="52">
        <v>0</v>
      </c>
      <c r="G162" s="40"/>
      <c r="CJ162" s="5"/>
    </row>
    <row r="163" spans="2:88" x14ac:dyDescent="0.25">
      <c r="B163" s="4"/>
      <c r="C163" s="39" t="s">
        <v>143</v>
      </c>
      <c r="F163" s="50">
        <f>F160*(1+F162)</f>
        <v>0</v>
      </c>
      <c r="G163" s="40"/>
      <c r="CJ163" s="5"/>
    </row>
    <row r="164" spans="2:88" x14ac:dyDescent="0.25">
      <c r="B164" s="4"/>
      <c r="C164" s="39" t="s">
        <v>142</v>
      </c>
      <c r="F164" s="43">
        <v>0</v>
      </c>
      <c r="G164" s="40"/>
      <c r="CJ164" s="5"/>
    </row>
    <row r="165" spans="2:88" x14ac:dyDescent="0.25">
      <c r="B165" s="4"/>
      <c r="C165" s="39" t="s">
        <v>145</v>
      </c>
      <c r="F165" s="53" t="e">
        <f>F163/F164</f>
        <v>#DIV/0!</v>
      </c>
      <c r="G165" s="40"/>
      <c r="CJ165" s="5"/>
    </row>
    <row r="166" spans="2:88" x14ac:dyDescent="0.25">
      <c r="B166" s="4"/>
      <c r="C166" s="39"/>
      <c r="G166" s="40"/>
      <c r="CJ166" s="5"/>
    </row>
    <row r="167" spans="2:88" x14ac:dyDescent="0.25">
      <c r="B167" s="4"/>
      <c r="C167" s="39" t="s">
        <v>90</v>
      </c>
      <c r="F167" s="54" t="e">
        <f>IF(F165&gt;=0.4,"Yes","No")</f>
        <v>#DIV/0!</v>
      </c>
      <c r="G167" s="40"/>
      <c r="CJ167" s="5"/>
    </row>
    <row r="168" spans="2:88" x14ac:dyDescent="0.25">
      <c r="B168" s="4"/>
      <c r="C168" s="45"/>
      <c r="D168" s="6"/>
      <c r="E168" s="6"/>
      <c r="F168" s="6"/>
      <c r="G168" s="46"/>
      <c r="CJ168" s="5"/>
    </row>
    <row r="169" spans="2:88" ht="15.75" thickBot="1" x14ac:dyDescent="0.3">
      <c r="B169" s="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  <c r="AR169" s="8"/>
      <c r="AS169" s="8"/>
      <c r="AT169" s="8"/>
      <c r="AU169" s="8"/>
      <c r="AV169" s="8"/>
      <c r="AW169" s="8"/>
      <c r="AX169" s="8"/>
      <c r="AY169" s="8"/>
      <c r="AZ169" s="8"/>
      <c r="BA169" s="8"/>
      <c r="BB169" s="8"/>
      <c r="BC169" s="8"/>
      <c r="BD169" s="8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8"/>
      <c r="CC169" s="8"/>
      <c r="CD169" s="8"/>
      <c r="CE169" s="8"/>
      <c r="CF169" s="8"/>
      <c r="CG169" s="8"/>
      <c r="CH169" s="8"/>
      <c r="CI169" s="8"/>
      <c r="CJ169" s="9"/>
    </row>
  </sheetData>
  <mergeCells count="1">
    <mergeCell ref="C30:F30"/>
  </mergeCells>
  <pageMargins left="0.7" right="0.7" top="0.75" bottom="0.75" header="0.3" footer="0.3"/>
  <pageSetup scale="31" orientation="landscape" r:id="rId1"/>
  <rowBreaks count="1" manualBreakCount="1">
    <brk id="81" max="16383" man="1"/>
  </rowBreaks>
  <colBreaks count="1" manualBreakCount="1">
    <brk id="2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Maneval</dc:creator>
  <cp:lastModifiedBy>John Maneval</cp:lastModifiedBy>
  <cp:lastPrinted>2025-07-24T12:51:37Z</cp:lastPrinted>
  <dcterms:created xsi:type="dcterms:W3CDTF">2025-06-11T15:46:57Z</dcterms:created>
  <dcterms:modified xsi:type="dcterms:W3CDTF">2026-02-20T17:57:50Z</dcterms:modified>
</cp:coreProperties>
</file>